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ГИМНАЗИЯ ВОЛХОВ   " sheetId="2" r:id="rId1"/>
  </sheets>
  <calcPr calcId="145621"/>
</workbook>
</file>

<file path=xl/calcChain.xml><?xml version="1.0" encoding="utf-8"?>
<calcChain xmlns="http://schemas.openxmlformats.org/spreadsheetml/2006/main">
  <c r="B195" i="2" l="1"/>
  <c r="A195" i="2"/>
  <c r="I194" i="2"/>
  <c r="H194" i="2"/>
  <c r="G194" i="2"/>
  <c r="F194" i="2"/>
  <c r="J191" i="2"/>
  <c r="J188" i="2"/>
  <c r="J187" i="2"/>
  <c r="J186" i="2"/>
  <c r="J185" i="2"/>
  <c r="J194" i="2" s="1"/>
  <c r="B185" i="2"/>
  <c r="A185" i="2"/>
  <c r="I184" i="2"/>
  <c r="I195" i="2" s="1"/>
  <c r="H184" i="2"/>
  <c r="H195" i="2" s="1"/>
  <c r="G184" i="2"/>
  <c r="G195" i="2"/>
  <c r="F184" i="2"/>
  <c r="F195" i="2" s="1"/>
  <c r="J181" i="2"/>
  <c r="J180" i="2"/>
  <c r="J184" i="2" s="1"/>
  <c r="J195" i="2" s="1"/>
  <c r="J179" i="2"/>
  <c r="J177" i="2"/>
  <c r="H176" i="2"/>
  <c r="B176" i="2"/>
  <c r="A176" i="2"/>
  <c r="I175" i="2"/>
  <c r="H175" i="2"/>
  <c r="G175" i="2"/>
  <c r="F175" i="2"/>
  <c r="J172" i="2"/>
  <c r="J170" i="2"/>
  <c r="J169" i="2"/>
  <c r="J175" i="2"/>
  <c r="J168" i="2"/>
  <c r="J167" i="2"/>
  <c r="B166" i="2"/>
  <c r="A166" i="2"/>
  <c r="I165" i="2"/>
  <c r="I176" i="2" s="1"/>
  <c r="H165" i="2"/>
  <c r="G165" i="2"/>
  <c r="G176" i="2" s="1"/>
  <c r="F165" i="2"/>
  <c r="F176" i="2" s="1"/>
  <c r="J162" i="2"/>
  <c r="J161" i="2"/>
  <c r="J160" i="2"/>
  <c r="J165" i="2" s="1"/>
  <c r="J176" i="2" s="1"/>
  <c r="J158" i="2"/>
  <c r="B157" i="2"/>
  <c r="A157" i="2"/>
  <c r="I156" i="2"/>
  <c r="H156" i="2"/>
  <c r="G156" i="2"/>
  <c r="F156" i="2"/>
  <c r="J153" i="2"/>
  <c r="J151" i="2"/>
  <c r="J150" i="2"/>
  <c r="J149" i="2"/>
  <c r="J148" i="2"/>
  <c r="J147" i="2"/>
  <c r="J156" i="2" s="1"/>
  <c r="B147" i="2"/>
  <c r="A147" i="2"/>
  <c r="I146" i="2"/>
  <c r="I157" i="2" s="1"/>
  <c r="H146" i="2"/>
  <c r="H157" i="2" s="1"/>
  <c r="G146" i="2"/>
  <c r="G157" i="2" s="1"/>
  <c r="F146" i="2"/>
  <c r="F157" i="2" s="1"/>
  <c r="J144" i="2"/>
  <c r="J142" i="2"/>
  <c r="J141" i="2"/>
  <c r="J139" i="2"/>
  <c r="J146" i="2" s="1"/>
  <c r="B138" i="2"/>
  <c r="A138" i="2"/>
  <c r="I137" i="2"/>
  <c r="H137" i="2"/>
  <c r="G137" i="2"/>
  <c r="F137" i="2"/>
  <c r="J134" i="2"/>
  <c r="J132" i="2"/>
  <c r="J130" i="2"/>
  <c r="J129" i="2"/>
  <c r="J137" i="2" s="1"/>
  <c r="B128" i="2"/>
  <c r="A128" i="2"/>
  <c r="I127" i="2"/>
  <c r="I138" i="2" s="1"/>
  <c r="H127" i="2"/>
  <c r="H138" i="2"/>
  <c r="G127" i="2"/>
  <c r="G138" i="2" s="1"/>
  <c r="F127" i="2"/>
  <c r="F138" i="2"/>
  <c r="J124" i="2"/>
  <c r="J123" i="2"/>
  <c r="J122" i="2"/>
  <c r="J120" i="2"/>
  <c r="J127" i="2" s="1"/>
  <c r="J138" i="2" s="1"/>
  <c r="G119" i="2"/>
  <c r="B119" i="2"/>
  <c r="A119" i="2"/>
  <c r="I118" i="2"/>
  <c r="I119" i="2"/>
  <c r="H118" i="2"/>
  <c r="G118" i="2"/>
  <c r="F118" i="2"/>
  <c r="J115" i="2"/>
  <c r="J113" i="2"/>
  <c r="J112" i="2"/>
  <c r="J111" i="2"/>
  <c r="J110" i="2"/>
  <c r="J109" i="2"/>
  <c r="J118" i="2" s="1"/>
  <c r="J119" i="2" s="1"/>
  <c r="B109" i="2"/>
  <c r="A109" i="2"/>
  <c r="I108" i="2"/>
  <c r="H108" i="2"/>
  <c r="H119" i="2" s="1"/>
  <c r="G108" i="2"/>
  <c r="F108" i="2"/>
  <c r="F119" i="2" s="1"/>
  <c r="J106" i="2"/>
  <c r="J104" i="2"/>
  <c r="J108" i="2"/>
  <c r="J103" i="2"/>
  <c r="J101" i="2"/>
  <c r="B100" i="2"/>
  <c r="A100" i="2"/>
  <c r="I99" i="2"/>
  <c r="H99" i="2"/>
  <c r="G99" i="2"/>
  <c r="F99" i="2"/>
  <c r="J96" i="2"/>
  <c r="J94" i="2"/>
  <c r="J93" i="2"/>
  <c r="J92" i="2"/>
  <c r="J91" i="2"/>
  <c r="J99" i="2" s="1"/>
  <c r="B90" i="2"/>
  <c r="A90" i="2"/>
  <c r="I89" i="2"/>
  <c r="I100" i="2"/>
  <c r="H89" i="2"/>
  <c r="H100" i="2" s="1"/>
  <c r="G89" i="2"/>
  <c r="G100" i="2" s="1"/>
  <c r="F89" i="2"/>
  <c r="F100" i="2" s="1"/>
  <c r="J86" i="2"/>
  <c r="J85" i="2"/>
  <c r="J84" i="2"/>
  <c r="J82" i="2"/>
  <c r="J89" i="2" s="1"/>
  <c r="B81" i="2"/>
  <c r="A81" i="2"/>
  <c r="I80" i="2"/>
  <c r="H80" i="2"/>
  <c r="G80" i="2"/>
  <c r="F80" i="2"/>
  <c r="J77" i="2"/>
  <c r="J75" i="2"/>
  <c r="J73" i="2"/>
  <c r="J72" i="2"/>
  <c r="J80" i="2" s="1"/>
  <c r="J71" i="2"/>
  <c r="B71" i="2"/>
  <c r="A71" i="2"/>
  <c r="I70" i="2"/>
  <c r="I81" i="2" s="1"/>
  <c r="H70" i="2"/>
  <c r="H81" i="2"/>
  <c r="G70" i="2"/>
  <c r="G81" i="2" s="1"/>
  <c r="F70" i="2"/>
  <c r="F81" i="2"/>
  <c r="J67" i="2"/>
  <c r="J66" i="2"/>
  <c r="J65" i="2"/>
  <c r="J63" i="2"/>
  <c r="J70" i="2" s="1"/>
  <c r="B62" i="2"/>
  <c r="A62" i="2"/>
  <c r="I61" i="2"/>
  <c r="H61" i="2"/>
  <c r="G61" i="2"/>
  <c r="F61" i="2"/>
  <c r="J58" i="2"/>
  <c r="J56" i="2"/>
  <c r="J55" i="2"/>
  <c r="J54" i="2"/>
  <c r="J53" i="2"/>
  <c r="J52" i="2"/>
  <c r="J61" i="2" s="1"/>
  <c r="B52" i="2"/>
  <c r="A52" i="2"/>
  <c r="I51" i="2"/>
  <c r="I62" i="2" s="1"/>
  <c r="H51" i="2"/>
  <c r="H62" i="2" s="1"/>
  <c r="G51" i="2"/>
  <c r="G62" i="2" s="1"/>
  <c r="F51" i="2"/>
  <c r="F62" i="2"/>
  <c r="J49" i="2"/>
  <c r="J47" i="2"/>
  <c r="J46" i="2"/>
  <c r="J44" i="2"/>
  <c r="J51" i="2" s="1"/>
  <c r="J62" i="2" s="1"/>
  <c r="G43" i="2"/>
  <c r="B43" i="2"/>
  <c r="A43" i="2"/>
  <c r="I42" i="2"/>
  <c r="H42" i="2"/>
  <c r="G42" i="2"/>
  <c r="F42" i="2"/>
  <c r="J39" i="2"/>
  <c r="J37" i="2"/>
  <c r="J36" i="2"/>
  <c r="J35" i="2"/>
  <c r="J34" i="2"/>
  <c r="J42" i="2" s="1"/>
  <c r="B33" i="2"/>
  <c r="A33" i="2"/>
  <c r="I32" i="2"/>
  <c r="I43" i="2"/>
  <c r="H32" i="2"/>
  <c r="H43" i="2" s="1"/>
  <c r="G32" i="2"/>
  <c r="F32" i="2"/>
  <c r="F43" i="2" s="1"/>
  <c r="J29" i="2"/>
  <c r="J28" i="2"/>
  <c r="J27" i="2"/>
  <c r="J25" i="2"/>
  <c r="J32" i="2" s="1"/>
  <c r="B24" i="2"/>
  <c r="A24" i="2"/>
  <c r="I23" i="2"/>
  <c r="I24" i="2" s="1"/>
  <c r="H23" i="2"/>
  <c r="G23" i="2"/>
  <c r="G24" i="2"/>
  <c r="F23" i="2"/>
  <c r="J20" i="2"/>
  <c r="J18" i="2"/>
  <c r="J17" i="2"/>
  <c r="J16" i="2"/>
  <c r="J23" i="2" s="1"/>
  <c r="J15" i="2"/>
  <c r="J14" i="2"/>
  <c r="B14" i="2"/>
  <c r="A14" i="2"/>
  <c r="I13" i="2"/>
  <c r="H13" i="2"/>
  <c r="H24" i="2" s="1"/>
  <c r="H196" i="2" s="1"/>
  <c r="G13" i="2"/>
  <c r="F13" i="2"/>
  <c r="F24" i="2" s="1"/>
  <c r="J11" i="2"/>
  <c r="J9" i="2"/>
  <c r="J8" i="2"/>
  <c r="J6" i="2"/>
  <c r="J13" i="2"/>
  <c r="J24" i="2" s="1"/>
  <c r="F196" i="2" l="1"/>
  <c r="I196" i="2"/>
  <c r="G196" i="2"/>
  <c r="J100" i="2"/>
  <c r="J43" i="2"/>
  <c r="J196" i="2" s="1"/>
  <c r="J81" i="2"/>
  <c r="J157" i="2"/>
</calcChain>
</file>

<file path=xl/sharedStrings.xml><?xml version="1.0" encoding="utf-8"?>
<sst xmlns="http://schemas.openxmlformats.org/spreadsheetml/2006/main" count="290" uniqueCount="99">
  <si>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</si>
  <si>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</si>
  <si>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</si>
  <si>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</si>
  <si>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</si>
  <si>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</si>
  <si>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</si>
  <si>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</si>
  <si>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</si>
  <si>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</si>
  <si>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</si>
  <si>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</si>
  <si>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</si>
  <si>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</si>
  <si>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</si>
  <si>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</si>
  <si>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</si>
  <si>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</si>
  <si>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</si>
  <si>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</si>
  <si>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</si>
  <si>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</si>
  <si>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</si>
  <si>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</si>
  <si>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</si>
  <si>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</si>
  <si>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</si>
  <si>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</si>
  <si>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</si>
  <si>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</si>
  <si>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</si>
  <si>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</si>
  <si>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</si>
  <si>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</si>
  <si>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</si>
  <si>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ПШЕННАЯ ЖИДКАЯ МОЛОЧНАЯ С МАСЛОМ СЛИВОЧНЫМ</t>
  </si>
  <si>
    <t>КАКАО С МОЛОКОМ</t>
  </si>
  <si>
    <t>БУТЕРБРОД С МАСЛОМ СЛИВОЧНЫМ, ЯЙЦО ВАРЕНОЕ</t>
  </si>
  <si>
    <t>1/209</t>
  </si>
  <si>
    <t>кондитер.</t>
  </si>
  <si>
    <t>ПЕЧЕНЬЕ</t>
  </si>
  <si>
    <t>изделие</t>
  </si>
  <si>
    <t>ИКРА  МОРКОВНАЯ</t>
  </si>
  <si>
    <t>ЩИ ИЗ СВЕЖЕЙ КАПУСТЫ С КАРТОФЕЛЕМ  КУРОЙ И  СМЕТАНОЙ</t>
  </si>
  <si>
    <t>КУРИЦА ТУШЕННАЯ  В СМЕТАННОМ  СОУСЕ</t>
  </si>
  <si>
    <t>МАКАРОННЫЕ ИЗДЕЛИЯ ОТВАРНЫЕ</t>
  </si>
  <si>
    <t>НАПИТОК ЯБЛОЧНЫЙ</t>
  </si>
  <si>
    <t>ХЛЕБ РЖАНОЙ</t>
  </si>
  <si>
    <t>КАША РИСОВАЯ ЖИДКАЯ МОЛОЧНАЯ С МАСЛОМ СЛИВОЧНЫМ</t>
  </si>
  <si>
    <t>БАТОН</t>
  </si>
  <si>
    <t>МАНДАРИН</t>
  </si>
  <si>
    <t>САЛАТ ИЗ СВЕКЛЫ</t>
  </si>
  <si>
    <t>БОРЩ С КАПУСТОЙ И КАРТОФЕЛЕМ НА КУРИНОМ БУЛЬОНЕ СО СМЕТАНОЙ</t>
  </si>
  <si>
    <t>ГУЛЯШ ИЗ СВИНИНЫ</t>
  </si>
  <si>
    <t>КАША ГРЕЧНЕВАЯ РАССЫПЧАТАЯ</t>
  </si>
  <si>
    <t>КАША ПШЕНИЧНАЯ МОЛОЧНАЯ ЖИДКАЯ С МАСЛОМ СЛИВОЧНЫМ</t>
  </si>
  <si>
    <t>ЧАЙ С САХАРОМ И ЛИМОНОМ</t>
  </si>
  <si>
    <t>БУТЕРБРОД С СЫРОМ</t>
  </si>
  <si>
    <t>кисломолоч</t>
  </si>
  <si>
    <t>ЙОГУРТ</t>
  </si>
  <si>
    <t>продукты</t>
  </si>
  <si>
    <t>САЛАТ ИЗ КВАШЕНОЙ КАПУСТЫ</t>
  </si>
  <si>
    <t>РАССОЛЬНИК ЛЕНИНГРАДСКИЙ НА КУРИНОМ БУЛЬОНЕ СО СМЕТАНОЙ</t>
  </si>
  <si>
    <t>КОТЛЕТЫ РЫБНЫЕ ЛЮБИТЕЛЬСКИЕ</t>
  </si>
  <si>
    <t>ПЮРЕ КАРТОФЕЛЬНОЕ</t>
  </si>
  <si>
    <t>КОМПОТ ИЗ СМЕСИ СУХОФРУКТОВ</t>
  </si>
  <si>
    <t>ЗАПЕКАНКА ИЗ ТВОРОГА СО СГУЩЕННЫМ МОЛОКОМ</t>
  </si>
  <si>
    <t>ЧАЙ С САХАРОМ</t>
  </si>
  <si>
    <t>ЯБЛОКО</t>
  </si>
  <si>
    <t>ВИНЕГРЕТ ОВОЩНОЙ</t>
  </si>
  <si>
    <t>СУП КАРТОФЕЛЬНЫЙ С МАКАРОННЫМИ ИЗДЕЛИЯМИ НА КУРИНОМ БУЛЬОНЕ</t>
  </si>
  <si>
    <t>ПЛОВ ИЗ ПТИЦЫ</t>
  </si>
  <si>
    <t>КОМПОТ ИЗ СУШЕНЫХ ПЛОДОВ</t>
  </si>
  <si>
    <t>ОМЛЕТ НАТУРАЛЬНЫЙ С МАСЛОМ СЛИВОЧНЫМ</t>
  </si>
  <si>
    <t>ИКРА МОРКОВНАЯ</t>
  </si>
  <si>
    <t>СУП КАРТОФЕЛЬНЫЙ С БОБОВЫМИ С КУРОЙ (ФАСОЛЬ)</t>
  </si>
  <si>
    <t>ФРИКАДЕЛЬКИ ИЗ ПТИЦЫ В ТОМАТНОМ СОУСЕ</t>
  </si>
  <si>
    <t>КАРТОФЕЛЬ ТУШЕНЫЙ</t>
  </si>
  <si>
    <t>КАША ОВСЯНАЯ ЖИДКАЯ МОЛОЧНАЯ С МАСЛОМ СЛИВОЧНЫМ</t>
  </si>
  <si>
    <t>БАТОН,ЯЙЦА ВАРЕНЫЕ</t>
  </si>
  <si>
    <t>ОГУРЕЦ СОЛЕНЫЙ</t>
  </si>
  <si>
    <t>СУП ИЗ ОВОЩЕЙ С КУРОЙ И СМЕТАНОЙ</t>
  </si>
  <si>
    <t>ЗАПЕКАНКА ИЗ ПЕЧЕНИ С РИСОМ И СОУСОМ СМЕТАННЫМ</t>
  </si>
  <si>
    <t>КАША МАННАЯ ЖИДКАЯ МОЛОЧНАЯ С МАСЛОМ СЛИВОЧНЫМ</t>
  </si>
  <si>
    <t>БУТЕРБРОДЫ С МАСЛОМ</t>
  </si>
  <si>
    <t>СУП КАРТОФЕЛЬНЫЙ РЫБОЙ</t>
  </si>
  <si>
    <t>ГОЛУБЦЫ ЛЕНИВЫЕ С КУРОЙ</t>
  </si>
  <si>
    <t>КАША "ДРУЖБА" МОЛОЧНАЯ С МАСЛОМ СЛИВОЧНЫМ</t>
  </si>
  <si>
    <t>СУП КАРТОФЕЛЬНЫЙ С БОБОВЫМИ НА КУРИНОМ БУЛЬОНЕ</t>
  </si>
  <si>
    <t>СУП КАРТОФЕЛЬНЫЙ С МАКАРОННЫМИ ИЗДЕЛИЯМИ И КУРОЙ</t>
  </si>
  <si>
    <t>БИТОЧЕК РУБЛЕНЫЙ ИЗ МЯСА ПТИЦЫ С СОУСОМ ТОМАТНЫМ</t>
  </si>
  <si>
    <t>КАША ПЕРЛОВАЯ РАССЫПЧАТАЯ</t>
  </si>
  <si>
    <t>ОМЛЕТ НАТУРАЛЬНЫЙ</t>
  </si>
  <si>
    <t>БОРЩ С КАПУСТОЙ И КАРТОФЕЛЕМ С КУРОЙ И  СМЕТАНОЙ</t>
  </si>
  <si>
    <t>ПЮРЕ КАРТОФЕЛЬНОЕ С МАСЛОМ СЛИВОЧНЫМ</t>
  </si>
  <si>
    <t>НАПИТОК ЛИМОННЫЙ</t>
  </si>
  <si>
    <t>Гимназия № 3</t>
  </si>
  <si>
    <t>Директор</t>
  </si>
  <si>
    <t>Д.Л.Бенькович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</si>
</sst>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4" fillId="0" borderId="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16" xfId="0" applyFont="1" applyBorder="1" applyAlignment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7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4" sqref="N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4" t="s">
        <v>96</v>
      </c>
      <c r="D1" s="55"/>
      <c r="E1" s="55"/>
      <c r="F1" s="13" t="s">
        <v>16</v>
      </c>
      <c r="G1" s="2" t="s">
        <v>17</v>
      </c>
      <c r="H1" s="56" t="s">
        <v>97</v>
      </c>
      <c r="I1" s="56"/>
      <c r="J1" s="56"/>
      <c r="K1" s="56"/>
    </row>
    <row r="2" spans="1:11" ht="18" x14ac:dyDescent="0.2">
      <c r="A2" s="36" t="s">
        <v>6</v>
      </c>
      <c r="C2" s="2"/>
      <c r="G2" s="2" t="s">
        <v>18</v>
      </c>
      <c r="H2" s="56" t="s">
        <v>98</v>
      </c>
      <c r="I2" s="56"/>
      <c r="J2" s="56"/>
      <c r="K2" s="56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7"/>
      <c r="I3" s="57"/>
      <c r="J3" s="57"/>
      <c r="K3" s="57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35</v>
      </c>
      <c r="F6" s="46">
        <v>200</v>
      </c>
      <c r="G6" s="47">
        <v>7.2</v>
      </c>
      <c r="H6" s="47">
        <v>7.9</v>
      </c>
      <c r="I6" s="47">
        <v>31.5</v>
      </c>
      <c r="J6" s="47">
        <f>G6*4.1+H6*9.3+I6*4.1</f>
        <v>232.14</v>
      </c>
      <c r="K6" s="46">
        <v>189</v>
      </c>
    </row>
    <row r="7" spans="1:11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1"/>
    </row>
    <row r="8" spans="1:11" ht="15" x14ac:dyDescent="0.25">
      <c r="A8" s="24"/>
      <c r="B8" s="16"/>
      <c r="C8" s="11"/>
      <c r="D8" s="7" t="s">
        <v>22</v>
      </c>
      <c r="E8" s="45" t="s">
        <v>36</v>
      </c>
      <c r="F8" s="46">
        <v>180</v>
      </c>
      <c r="G8" s="47">
        <v>3.1</v>
      </c>
      <c r="H8" s="47">
        <v>2.7</v>
      </c>
      <c r="I8" s="47">
        <v>14.2</v>
      </c>
      <c r="J8" s="47">
        <f>G8*4.1+H8*9.3+I8*4.1</f>
        <v>96.039999999999992</v>
      </c>
      <c r="K8" s="46">
        <v>382</v>
      </c>
    </row>
    <row r="9" spans="1:11" ht="15" x14ac:dyDescent="0.25">
      <c r="A9" s="24"/>
      <c r="B9" s="16"/>
      <c r="C9" s="11"/>
      <c r="D9" s="7" t="s">
        <v>23</v>
      </c>
      <c r="E9" s="45" t="s">
        <v>37</v>
      </c>
      <c r="F9" s="46">
        <v>70</v>
      </c>
      <c r="G9" s="47">
        <v>7.5</v>
      </c>
      <c r="H9" s="47">
        <v>7</v>
      </c>
      <c r="I9" s="47">
        <v>13.2</v>
      </c>
      <c r="J9" s="47">
        <f>G9*4.1+H9*9.3+I9*4.1</f>
        <v>149.97</v>
      </c>
      <c r="K9" s="48" t="s">
        <v>38</v>
      </c>
    </row>
    <row r="10" spans="1:11" ht="15" x14ac:dyDescent="0.25">
      <c r="A10" s="24"/>
      <c r="B10" s="16"/>
      <c r="C10" s="11"/>
      <c r="D10" s="7" t="s">
        <v>24</v>
      </c>
      <c r="E10" s="45"/>
      <c r="F10" s="49"/>
      <c r="G10" s="47"/>
      <c r="H10" s="47"/>
      <c r="I10" s="47"/>
      <c r="J10" s="47"/>
      <c r="K10" s="46"/>
    </row>
    <row r="11" spans="1:11" ht="15" x14ac:dyDescent="0.25">
      <c r="A11" s="24"/>
      <c r="B11" s="16"/>
      <c r="C11" s="11"/>
      <c r="D11" s="6" t="s">
        <v>39</v>
      </c>
      <c r="E11" s="45" t="s">
        <v>40</v>
      </c>
      <c r="F11" s="49">
        <v>50</v>
      </c>
      <c r="G11" s="47">
        <v>1.3</v>
      </c>
      <c r="H11" s="47">
        <v>1.9</v>
      </c>
      <c r="I11" s="47">
        <v>23.2</v>
      </c>
      <c r="J11" s="47">
        <f>G11*4.1+H11*9.3+I11*4.1</f>
        <v>118.11999999999999</v>
      </c>
      <c r="K11" s="46"/>
    </row>
    <row r="12" spans="1:11" ht="15" x14ac:dyDescent="0.25">
      <c r="A12" s="24"/>
      <c r="B12" s="16"/>
      <c r="C12" s="11"/>
      <c r="D12" s="6" t="s">
        <v>41</v>
      </c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>SUM(G6:G12)</f>
        <v>19.100000000000001</v>
      </c>
      <c r="H13" s="20">
        <f>SUM(H6:H12)</f>
        <v>19.5</v>
      </c>
      <c r="I13" s="20">
        <f>SUM(I6:I12)</f>
        <v>82.100000000000009</v>
      </c>
      <c r="J13" s="20">
        <f>SUM(J6:J12)</f>
        <v>596.27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5" t="s">
        <v>42</v>
      </c>
      <c r="F14" s="46">
        <v>60</v>
      </c>
      <c r="G14" s="47">
        <v>1.2</v>
      </c>
      <c r="H14" s="47">
        <v>1.8</v>
      </c>
      <c r="I14" s="47">
        <v>6.3</v>
      </c>
      <c r="J14" s="47">
        <f>G14*4.1+H14*9.3+I14*4.1</f>
        <v>47.489999999999995</v>
      </c>
      <c r="K14" s="46">
        <v>54</v>
      </c>
    </row>
    <row r="15" spans="1:11" ht="15" x14ac:dyDescent="0.25">
      <c r="A15" s="24"/>
      <c r="B15" s="16"/>
      <c r="C15" s="11"/>
      <c r="D15" s="7" t="s">
        <v>27</v>
      </c>
      <c r="E15" s="45" t="s">
        <v>43</v>
      </c>
      <c r="F15" s="46">
        <v>205</v>
      </c>
      <c r="G15" s="47">
        <v>4.2</v>
      </c>
      <c r="H15" s="47">
        <v>7.1</v>
      </c>
      <c r="I15" s="47">
        <v>47.3</v>
      </c>
      <c r="J15" s="47">
        <f>G15*4.1+H15*9.3+I15*4.1</f>
        <v>277.17999999999995</v>
      </c>
      <c r="K15" s="46">
        <v>84</v>
      </c>
    </row>
    <row r="16" spans="1:11" ht="15" x14ac:dyDescent="0.25">
      <c r="A16" s="24"/>
      <c r="B16" s="16"/>
      <c r="C16" s="11"/>
      <c r="D16" s="7" t="s">
        <v>28</v>
      </c>
      <c r="E16" s="45" t="s">
        <v>44</v>
      </c>
      <c r="F16" s="46">
        <v>100</v>
      </c>
      <c r="G16" s="47">
        <v>14</v>
      </c>
      <c r="H16" s="47">
        <v>15.2</v>
      </c>
      <c r="I16" s="47">
        <v>3</v>
      </c>
      <c r="J16" s="47">
        <f>G16*4.1+H16*9.3+I16*4.1</f>
        <v>211.06</v>
      </c>
      <c r="K16" s="46">
        <v>290</v>
      </c>
    </row>
    <row r="17" spans="1:11" ht="15" x14ac:dyDescent="0.25">
      <c r="A17" s="24"/>
      <c r="B17" s="16"/>
      <c r="C17" s="11"/>
      <c r="D17" s="7" t="s">
        <v>29</v>
      </c>
      <c r="E17" s="45" t="s">
        <v>45</v>
      </c>
      <c r="F17" s="46">
        <v>150</v>
      </c>
      <c r="G17" s="47">
        <v>5.3</v>
      </c>
      <c r="H17" s="47">
        <v>2.6</v>
      </c>
      <c r="I17" s="47">
        <v>34.1</v>
      </c>
      <c r="J17" s="47">
        <f>G17*4.1+H17*9.3+I17*4.1</f>
        <v>185.72</v>
      </c>
      <c r="K17" s="46">
        <v>309</v>
      </c>
    </row>
    <row r="18" spans="1:11" ht="15" x14ac:dyDescent="0.25">
      <c r="A18" s="24"/>
      <c r="B18" s="16"/>
      <c r="C18" s="11"/>
      <c r="D18" s="7" t="s">
        <v>30</v>
      </c>
      <c r="E18" s="45" t="s">
        <v>46</v>
      </c>
      <c r="F18" s="46">
        <v>180</v>
      </c>
      <c r="G18" s="47">
        <v>0.1</v>
      </c>
      <c r="H18" s="47">
        <v>0.1</v>
      </c>
      <c r="I18" s="47">
        <v>11.8</v>
      </c>
      <c r="J18" s="47">
        <f>G18*4.1+H18*9.3+I18*4.1</f>
        <v>49.72</v>
      </c>
      <c r="K18" s="46">
        <v>438</v>
      </c>
    </row>
    <row r="19" spans="1:11" ht="15" x14ac:dyDescent="0.25">
      <c r="A19" s="24"/>
      <c r="B19" s="16"/>
      <c r="C19" s="11"/>
      <c r="D19" s="7" t="s">
        <v>31</v>
      </c>
      <c r="E19" s="40"/>
      <c r="F19" s="41"/>
      <c r="G19" s="41"/>
      <c r="H19" s="41"/>
      <c r="I19" s="41"/>
      <c r="J19" s="41"/>
      <c r="K19" s="42"/>
    </row>
    <row r="20" spans="1:11" ht="15" x14ac:dyDescent="0.25">
      <c r="A20" s="24"/>
      <c r="B20" s="16"/>
      <c r="C20" s="11"/>
      <c r="D20" s="7" t="s">
        <v>32</v>
      </c>
      <c r="E20" s="45" t="s">
        <v>47</v>
      </c>
      <c r="F20" s="46">
        <v>20</v>
      </c>
      <c r="G20" s="47">
        <v>1.3</v>
      </c>
      <c r="H20" s="47">
        <v>0.2</v>
      </c>
      <c r="I20" s="47">
        <v>8.5</v>
      </c>
      <c r="J20" s="47">
        <f>G20*4.1+H20*9.3+I20*4.1</f>
        <v>42.039999999999992</v>
      </c>
      <c r="K20" s="42"/>
    </row>
    <row r="21" spans="1:11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715</v>
      </c>
      <c r="G23" s="20">
        <f>SUM(G14:G22)</f>
        <v>26.1</v>
      </c>
      <c r="H23" s="20">
        <f>SUM(H14:H22)</f>
        <v>27.000000000000004</v>
      </c>
      <c r="I23" s="20">
        <f>SUM(I14:I22)</f>
        <v>110.99999999999999</v>
      </c>
      <c r="J23" s="20">
        <f>SUM(J14:J22)</f>
        <v>813.21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8" t="s">
        <v>4</v>
      </c>
      <c r="D24" s="59"/>
      <c r="E24" s="32"/>
      <c r="F24" s="33">
        <f>F13+F23</f>
        <v>1215</v>
      </c>
      <c r="G24" s="33">
        <f>G13+G23</f>
        <v>45.2</v>
      </c>
      <c r="H24" s="33">
        <f>H13+H23</f>
        <v>46.5</v>
      </c>
      <c r="I24" s="33">
        <f>I13+I23</f>
        <v>193.1</v>
      </c>
      <c r="J24" s="33">
        <f>J13+J23</f>
        <v>1409.48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5" t="s">
        <v>48</v>
      </c>
      <c r="F25" s="46">
        <v>200</v>
      </c>
      <c r="G25" s="47">
        <v>12.9</v>
      </c>
      <c r="H25" s="47">
        <v>14.3</v>
      </c>
      <c r="I25" s="47">
        <v>34.799999999999997</v>
      </c>
      <c r="J25" s="47">
        <f>G25*4.1+H25*9.3+I25*4.1</f>
        <v>328.55999999999995</v>
      </c>
      <c r="K25" s="46">
        <v>189</v>
      </c>
    </row>
    <row r="26" spans="1:11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1"/>
    </row>
    <row r="27" spans="1:11" ht="15" x14ac:dyDescent="0.25">
      <c r="A27" s="15"/>
      <c r="B27" s="16"/>
      <c r="C27" s="11"/>
      <c r="D27" s="7" t="s">
        <v>22</v>
      </c>
      <c r="E27" s="45" t="s">
        <v>36</v>
      </c>
      <c r="F27" s="46">
        <v>180</v>
      </c>
      <c r="G27" s="47">
        <v>3.1</v>
      </c>
      <c r="H27" s="47">
        <v>2.7</v>
      </c>
      <c r="I27" s="47">
        <v>14.2</v>
      </c>
      <c r="J27" s="47">
        <f>G27*4.1+H27*9.3+I27*4.1</f>
        <v>96.039999999999992</v>
      </c>
      <c r="K27" s="46">
        <v>382</v>
      </c>
    </row>
    <row r="28" spans="1:11" ht="15" x14ac:dyDescent="0.25">
      <c r="A28" s="15"/>
      <c r="B28" s="16"/>
      <c r="C28" s="11"/>
      <c r="D28" s="7" t="s">
        <v>23</v>
      </c>
      <c r="E28" s="45" t="s">
        <v>49</v>
      </c>
      <c r="F28" s="46">
        <v>20</v>
      </c>
      <c r="G28" s="47">
        <v>1.5</v>
      </c>
      <c r="H28" s="47">
        <v>0.6</v>
      </c>
      <c r="I28" s="47">
        <v>10.3</v>
      </c>
      <c r="J28" s="47">
        <f>G28*4.1+H28*9.3+I28*4.1</f>
        <v>53.959999999999994</v>
      </c>
      <c r="K28" s="42"/>
    </row>
    <row r="29" spans="1:11" ht="15" x14ac:dyDescent="0.25">
      <c r="A29" s="15"/>
      <c r="B29" s="16"/>
      <c r="C29" s="11"/>
      <c r="D29" s="7" t="s">
        <v>24</v>
      </c>
      <c r="E29" s="45" t="s">
        <v>50</v>
      </c>
      <c r="F29" s="46">
        <v>100</v>
      </c>
      <c r="G29" s="47">
        <v>0.4</v>
      </c>
      <c r="H29" s="47">
        <v>0.4</v>
      </c>
      <c r="I29" s="47">
        <v>9.8000000000000007</v>
      </c>
      <c r="J29" s="47">
        <f>G29*4.1+H29*9.3+I29*4.1</f>
        <v>45.54</v>
      </c>
      <c r="K29" s="42"/>
    </row>
    <row r="30" spans="1:11" ht="15" x14ac:dyDescent="0.2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 x14ac:dyDescent="0.2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>SUM(G25:G31)</f>
        <v>17.899999999999999</v>
      </c>
      <c r="H32" s="20">
        <f>SUM(H25:H31)</f>
        <v>18</v>
      </c>
      <c r="I32" s="20">
        <f>SUM(I25:I31)</f>
        <v>69.099999999999994</v>
      </c>
      <c r="J32" s="20">
        <f>SUM(J25:J31)</f>
        <v>524.09999999999991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5" t="s">
        <v>51</v>
      </c>
      <c r="F33" s="46">
        <v>60</v>
      </c>
      <c r="G33" s="50">
        <v>0.8</v>
      </c>
      <c r="H33" s="50">
        <v>1.9</v>
      </c>
      <c r="I33" s="50">
        <v>5</v>
      </c>
      <c r="J33" s="50">
        <v>39.9</v>
      </c>
      <c r="K33" s="46">
        <v>33</v>
      </c>
    </row>
    <row r="34" spans="1:11" ht="22.5" x14ac:dyDescent="0.25">
      <c r="A34" s="15"/>
      <c r="B34" s="16"/>
      <c r="C34" s="11"/>
      <c r="D34" s="7" t="s">
        <v>27</v>
      </c>
      <c r="E34" s="45" t="s">
        <v>52</v>
      </c>
      <c r="F34" s="46">
        <v>205</v>
      </c>
      <c r="G34" s="47">
        <v>3.4</v>
      </c>
      <c r="H34" s="47">
        <v>5.4</v>
      </c>
      <c r="I34" s="47">
        <v>28.6</v>
      </c>
      <c r="J34" s="47">
        <f>G34*4.1+H34*9.3+I34*4.1</f>
        <v>181.42</v>
      </c>
      <c r="K34" s="46">
        <v>76</v>
      </c>
    </row>
    <row r="35" spans="1:11" ht="15" x14ac:dyDescent="0.25">
      <c r="A35" s="15"/>
      <c r="B35" s="16"/>
      <c r="C35" s="11"/>
      <c r="D35" s="7" t="s">
        <v>28</v>
      </c>
      <c r="E35" s="45" t="s">
        <v>53</v>
      </c>
      <c r="F35" s="46">
        <v>100</v>
      </c>
      <c r="G35" s="47">
        <v>9.6</v>
      </c>
      <c r="H35" s="47">
        <v>14.3</v>
      </c>
      <c r="I35" s="47">
        <v>3.1</v>
      </c>
      <c r="J35" s="47">
        <f>G35*4.1+H35*9.3+I35*4.1</f>
        <v>185.06</v>
      </c>
      <c r="K35" s="46">
        <v>260</v>
      </c>
    </row>
    <row r="36" spans="1:11" ht="15" x14ac:dyDescent="0.25">
      <c r="A36" s="15"/>
      <c r="B36" s="16"/>
      <c r="C36" s="11"/>
      <c r="D36" s="7" t="s">
        <v>29</v>
      </c>
      <c r="E36" s="45" t="s">
        <v>54</v>
      </c>
      <c r="F36" s="46">
        <v>150</v>
      </c>
      <c r="G36" s="47">
        <v>8.4</v>
      </c>
      <c r="H36" s="47">
        <v>4.2</v>
      </c>
      <c r="I36" s="47">
        <v>38.200000000000003</v>
      </c>
      <c r="J36" s="47">
        <f>G36*4.1+H36*9.3+I36*4.1</f>
        <v>230.12</v>
      </c>
      <c r="K36" s="46">
        <v>323</v>
      </c>
    </row>
    <row r="37" spans="1:11" ht="15" x14ac:dyDescent="0.25">
      <c r="A37" s="15"/>
      <c r="B37" s="16"/>
      <c r="C37" s="11"/>
      <c r="D37" s="7" t="s">
        <v>30</v>
      </c>
      <c r="E37" s="45" t="s">
        <v>46</v>
      </c>
      <c r="F37" s="46">
        <v>180</v>
      </c>
      <c r="G37" s="47">
        <v>0.3</v>
      </c>
      <c r="H37" s="47">
        <v>0</v>
      </c>
      <c r="I37" s="47">
        <v>28.6</v>
      </c>
      <c r="J37" s="47">
        <f>G37*4.1+H37*9.3+I37*4.1</f>
        <v>118.49</v>
      </c>
      <c r="K37" s="46">
        <v>438</v>
      </c>
    </row>
    <row r="38" spans="1:11" ht="15" x14ac:dyDescent="0.25">
      <c r="A38" s="15"/>
      <c r="B38" s="16"/>
      <c r="C38" s="11"/>
      <c r="D38" s="7" t="s">
        <v>31</v>
      </c>
      <c r="E38" s="40"/>
      <c r="F38" s="41"/>
      <c r="G38" s="41"/>
      <c r="H38" s="41"/>
      <c r="I38" s="41"/>
      <c r="J38" s="41"/>
      <c r="K38" s="42"/>
    </row>
    <row r="39" spans="1:11" ht="15" x14ac:dyDescent="0.25">
      <c r="A39" s="15"/>
      <c r="B39" s="16"/>
      <c r="C39" s="11"/>
      <c r="D39" s="7" t="s">
        <v>32</v>
      </c>
      <c r="E39" s="45" t="s">
        <v>47</v>
      </c>
      <c r="F39" s="46">
        <v>20</v>
      </c>
      <c r="G39" s="47">
        <v>1.3</v>
      </c>
      <c r="H39" s="47">
        <v>0.2</v>
      </c>
      <c r="I39" s="47">
        <v>8.5</v>
      </c>
      <c r="J39" s="47">
        <f>G39*4.1+H39*9.3+I39*4.1</f>
        <v>42.039999999999992</v>
      </c>
      <c r="K39" s="46">
        <v>2008</v>
      </c>
    </row>
    <row r="40" spans="1:11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715</v>
      </c>
      <c r="G42" s="20">
        <f>SUM(G33:G41)</f>
        <v>23.800000000000004</v>
      </c>
      <c r="H42" s="20">
        <f>SUM(H33:H41)</f>
        <v>26</v>
      </c>
      <c r="I42" s="20">
        <f>SUM(I33:I41)</f>
        <v>112</v>
      </c>
      <c r="J42" s="20">
        <f>SUM(J33:J41)</f>
        <v>797.03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8" t="s">
        <v>4</v>
      </c>
      <c r="D43" s="59"/>
      <c r="E43" s="32"/>
      <c r="F43" s="33">
        <f>F32+F42</f>
        <v>1215</v>
      </c>
      <c r="G43" s="33">
        <f>G32+G42</f>
        <v>41.7</v>
      </c>
      <c r="H43" s="33">
        <f>H32+H42</f>
        <v>44</v>
      </c>
      <c r="I43" s="33">
        <f>I32+I42</f>
        <v>181.1</v>
      </c>
      <c r="J43" s="33">
        <f>J32+J42</f>
        <v>1321.1299999999999</v>
      </c>
      <c r="K43" s="33"/>
    </row>
    <row r="44" spans="1:11" ht="22.5" x14ac:dyDescent="0.25">
      <c r="A44" s="21">
        <v>1</v>
      </c>
      <c r="B44" s="22">
        <v>3</v>
      </c>
      <c r="C44" s="23" t="s">
        <v>20</v>
      </c>
      <c r="D44" s="5" t="s">
        <v>21</v>
      </c>
      <c r="E44" s="45" t="s">
        <v>55</v>
      </c>
      <c r="F44" s="46">
        <v>155</v>
      </c>
      <c r="G44" s="47">
        <v>7.5</v>
      </c>
      <c r="H44" s="47">
        <v>6.8</v>
      </c>
      <c r="I44" s="47">
        <v>36.200000000000003</v>
      </c>
      <c r="J44" s="47">
        <f>G44*4.1+H44*9.3+I44*4.1</f>
        <v>242.40999999999997</v>
      </c>
      <c r="K44" s="46">
        <v>189</v>
      </c>
    </row>
    <row r="45" spans="1:11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</row>
    <row r="46" spans="1:11" ht="15" x14ac:dyDescent="0.25">
      <c r="A46" s="24"/>
      <c r="B46" s="16"/>
      <c r="C46" s="11"/>
      <c r="D46" s="7" t="s">
        <v>22</v>
      </c>
      <c r="E46" s="45" t="s">
        <v>56</v>
      </c>
      <c r="F46" s="46">
        <v>205</v>
      </c>
      <c r="G46" s="47">
        <v>0</v>
      </c>
      <c r="H46" s="47">
        <v>0</v>
      </c>
      <c r="I46" s="47">
        <v>9.8000000000000007</v>
      </c>
      <c r="J46" s="47">
        <f>G46*4.1+H46*9.3+I46*4.1</f>
        <v>40.18</v>
      </c>
      <c r="K46" s="46">
        <v>431</v>
      </c>
    </row>
    <row r="47" spans="1:11" ht="15" x14ac:dyDescent="0.25">
      <c r="A47" s="24"/>
      <c r="B47" s="16"/>
      <c r="C47" s="11"/>
      <c r="D47" s="7" t="s">
        <v>23</v>
      </c>
      <c r="E47" s="45" t="s">
        <v>57</v>
      </c>
      <c r="F47" s="46">
        <v>35</v>
      </c>
      <c r="G47" s="47">
        <v>6</v>
      </c>
      <c r="H47" s="47">
        <v>7.3</v>
      </c>
      <c r="I47" s="47">
        <v>18.7</v>
      </c>
      <c r="J47" s="47">
        <f>G47*4.1+H47*9.3+I47*4.1</f>
        <v>169.15999999999997</v>
      </c>
      <c r="K47" s="46">
        <v>3</v>
      </c>
    </row>
    <row r="48" spans="1:11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" x14ac:dyDescent="0.25">
      <c r="A49" s="24"/>
      <c r="B49" s="16"/>
      <c r="C49" s="11"/>
      <c r="D49" s="6" t="s">
        <v>58</v>
      </c>
      <c r="E49" s="45" t="s">
        <v>59</v>
      </c>
      <c r="F49" s="46">
        <v>110</v>
      </c>
      <c r="G49" s="47">
        <v>2.2000000000000002</v>
      </c>
      <c r="H49" s="47">
        <v>1.7</v>
      </c>
      <c r="I49" s="47">
        <v>3.3</v>
      </c>
      <c r="J49" s="47">
        <f>G49*4.1+H49*9.3+I49*4.1</f>
        <v>38.36</v>
      </c>
      <c r="K49" s="42"/>
    </row>
    <row r="50" spans="1:11" ht="15" x14ac:dyDescent="0.25">
      <c r="A50" s="24"/>
      <c r="B50" s="16"/>
      <c r="C50" s="11"/>
      <c r="D50" s="6" t="s">
        <v>60</v>
      </c>
      <c r="E50" s="40"/>
      <c r="F50" s="41"/>
      <c r="G50" s="41"/>
      <c r="H50" s="41"/>
      <c r="I50" s="41"/>
      <c r="J50" s="41"/>
      <c r="K50" s="42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505</v>
      </c>
      <c r="G51" s="20">
        <f>SUM(G44:G50)</f>
        <v>15.7</v>
      </c>
      <c r="H51" s="20">
        <f>SUM(H44:H50)</f>
        <v>15.799999999999999</v>
      </c>
      <c r="I51" s="20">
        <f>SUM(I44:I50)</f>
        <v>68</v>
      </c>
      <c r="J51" s="20">
        <f>SUM(J44:J50)</f>
        <v>490.10999999999996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5" t="s">
        <v>61</v>
      </c>
      <c r="F52" s="46">
        <v>60</v>
      </c>
      <c r="G52" s="47">
        <v>1</v>
      </c>
      <c r="H52" s="47">
        <v>2.9</v>
      </c>
      <c r="I52" s="47">
        <v>27.3</v>
      </c>
      <c r="J52" s="47">
        <f>G52*4.1+H52*9.3+I52*4.1</f>
        <v>143</v>
      </c>
      <c r="K52" s="46">
        <v>47</v>
      </c>
    </row>
    <row r="53" spans="1:11" ht="22.5" x14ac:dyDescent="0.25">
      <c r="A53" s="24"/>
      <c r="B53" s="16"/>
      <c r="C53" s="11"/>
      <c r="D53" s="7" t="s">
        <v>27</v>
      </c>
      <c r="E53" s="45" t="s">
        <v>62</v>
      </c>
      <c r="F53" s="46">
        <v>205</v>
      </c>
      <c r="G53" s="47">
        <v>7.7</v>
      </c>
      <c r="H53" s="47">
        <v>8.1999999999999993</v>
      </c>
      <c r="I53" s="47">
        <v>17.5</v>
      </c>
      <c r="J53" s="47">
        <f>G53*4.1+H53*9.3+I53*4.1</f>
        <v>179.57999999999998</v>
      </c>
      <c r="K53" s="46">
        <v>96</v>
      </c>
    </row>
    <row r="54" spans="1:11" ht="15" x14ac:dyDescent="0.25">
      <c r="A54" s="24"/>
      <c r="B54" s="16"/>
      <c r="C54" s="11"/>
      <c r="D54" s="7" t="s">
        <v>28</v>
      </c>
      <c r="E54" s="45" t="s">
        <v>63</v>
      </c>
      <c r="F54" s="46">
        <v>90</v>
      </c>
      <c r="G54" s="47">
        <v>12.9</v>
      </c>
      <c r="H54" s="47">
        <v>7.6</v>
      </c>
      <c r="I54" s="47">
        <v>9.4</v>
      </c>
      <c r="J54" s="47">
        <f>G54*4.1+H54*9.3+I54*4.1</f>
        <v>162.10999999999999</v>
      </c>
      <c r="K54" s="46">
        <v>241</v>
      </c>
    </row>
    <row r="55" spans="1:11" ht="15" x14ac:dyDescent="0.25">
      <c r="A55" s="24"/>
      <c r="B55" s="16"/>
      <c r="C55" s="11"/>
      <c r="D55" s="7" t="s">
        <v>29</v>
      </c>
      <c r="E55" s="45" t="s">
        <v>64</v>
      </c>
      <c r="F55" s="46">
        <v>150</v>
      </c>
      <c r="G55" s="47">
        <v>3</v>
      </c>
      <c r="H55" s="47">
        <v>5.3</v>
      </c>
      <c r="I55" s="47">
        <v>21.1</v>
      </c>
      <c r="J55" s="47">
        <f>G55*4.1+H55*9.3+I55*4.1</f>
        <v>148.1</v>
      </c>
      <c r="K55" s="46">
        <v>312</v>
      </c>
    </row>
    <row r="56" spans="1:11" ht="15" x14ac:dyDescent="0.25">
      <c r="A56" s="24"/>
      <c r="B56" s="16"/>
      <c r="C56" s="11"/>
      <c r="D56" s="7" t="s">
        <v>30</v>
      </c>
      <c r="E56" s="45" t="s">
        <v>65</v>
      </c>
      <c r="F56" s="46">
        <v>180</v>
      </c>
      <c r="G56" s="47">
        <v>0</v>
      </c>
      <c r="H56" s="47">
        <v>0</v>
      </c>
      <c r="I56" s="47">
        <v>29.7</v>
      </c>
      <c r="J56" s="47">
        <f>G56*4.1+H56*9.3+I56*4.1</f>
        <v>121.76999999999998</v>
      </c>
      <c r="K56" s="46">
        <v>349</v>
      </c>
    </row>
    <row r="57" spans="1:11" ht="15" x14ac:dyDescent="0.25">
      <c r="A57" s="24"/>
      <c r="B57" s="16"/>
      <c r="C57" s="11"/>
      <c r="D57" s="7" t="s">
        <v>31</v>
      </c>
      <c r="E57" s="40"/>
      <c r="F57" s="41"/>
      <c r="G57" s="41"/>
      <c r="H57" s="41"/>
      <c r="I57" s="41"/>
      <c r="J57" s="41"/>
      <c r="K57" s="42"/>
    </row>
    <row r="58" spans="1:11" ht="15" x14ac:dyDescent="0.25">
      <c r="A58" s="24"/>
      <c r="B58" s="16"/>
      <c r="C58" s="11"/>
      <c r="D58" s="7" t="s">
        <v>32</v>
      </c>
      <c r="E58" s="45" t="s">
        <v>47</v>
      </c>
      <c r="F58" s="46">
        <v>20</v>
      </c>
      <c r="G58" s="47">
        <v>1.3</v>
      </c>
      <c r="H58" s="47">
        <v>0.2</v>
      </c>
      <c r="I58" s="47">
        <v>8.5</v>
      </c>
      <c r="J58" s="47">
        <f>G58*4.1+H58*9.3+I58*4.1</f>
        <v>42.039999999999992</v>
      </c>
      <c r="K58" s="42"/>
    </row>
    <row r="59" spans="1:11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705</v>
      </c>
      <c r="G61" s="20">
        <f>SUM(G52:G60)</f>
        <v>25.900000000000002</v>
      </c>
      <c r="H61" s="20">
        <f>SUM(H52:H60)</f>
        <v>24.2</v>
      </c>
      <c r="I61" s="20">
        <f>SUM(I52:I60)</f>
        <v>113.5</v>
      </c>
      <c r="J61" s="20">
        <f>SUM(J52:J60)</f>
        <v>796.59999999999991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8" t="s">
        <v>4</v>
      </c>
      <c r="D62" s="59"/>
      <c r="E62" s="32"/>
      <c r="F62" s="33">
        <f>F51+F61</f>
        <v>1210</v>
      </c>
      <c r="G62" s="33">
        <f>G51+G61</f>
        <v>41.6</v>
      </c>
      <c r="H62" s="33">
        <f>H51+H61</f>
        <v>40</v>
      </c>
      <c r="I62" s="33">
        <f>I51+I61</f>
        <v>181.5</v>
      </c>
      <c r="J62" s="33">
        <f>J51+J61</f>
        <v>1286.7099999999998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5" t="s">
        <v>66</v>
      </c>
      <c r="F63" s="46">
        <v>180</v>
      </c>
      <c r="G63" s="47">
        <v>16.399999999999999</v>
      </c>
      <c r="H63" s="47">
        <v>18.2</v>
      </c>
      <c r="I63" s="47">
        <v>25.5</v>
      </c>
      <c r="J63" s="47">
        <f>G63*4.1+H63*9.3+I63*4.1</f>
        <v>341.05</v>
      </c>
      <c r="K63" s="46">
        <v>224</v>
      </c>
    </row>
    <row r="64" spans="1:11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</row>
    <row r="65" spans="1:11" ht="15" x14ac:dyDescent="0.25">
      <c r="A65" s="24"/>
      <c r="B65" s="16"/>
      <c r="C65" s="11"/>
      <c r="D65" s="7" t="s">
        <v>22</v>
      </c>
      <c r="E65" s="45" t="s">
        <v>67</v>
      </c>
      <c r="F65" s="46">
        <v>200</v>
      </c>
      <c r="G65" s="47">
        <v>0</v>
      </c>
      <c r="H65" s="47">
        <v>0</v>
      </c>
      <c r="I65" s="47">
        <v>9.6999999999999993</v>
      </c>
      <c r="J65" s="47">
        <f>G65*4.1+H65*9.3+I65*4.1</f>
        <v>39.769999999999996</v>
      </c>
      <c r="K65" s="46">
        <v>430</v>
      </c>
    </row>
    <row r="66" spans="1:11" ht="15" x14ac:dyDescent="0.25">
      <c r="A66" s="24"/>
      <c r="B66" s="16"/>
      <c r="C66" s="11"/>
      <c r="D66" s="7" t="s">
        <v>23</v>
      </c>
      <c r="E66" s="45" t="s">
        <v>49</v>
      </c>
      <c r="F66" s="46">
        <v>20</v>
      </c>
      <c r="G66" s="47">
        <v>2.2999999999999998</v>
      </c>
      <c r="H66" s="47">
        <v>0.9</v>
      </c>
      <c r="I66" s="47">
        <v>15.4</v>
      </c>
      <c r="J66" s="47">
        <f>G66*4.1+H66*9.3+I66*4.1</f>
        <v>80.94</v>
      </c>
      <c r="K66" s="42"/>
    </row>
    <row r="67" spans="1:11" ht="15" x14ac:dyDescent="0.25">
      <c r="A67" s="24"/>
      <c r="B67" s="16"/>
      <c r="C67" s="11"/>
      <c r="D67" s="7" t="s">
        <v>24</v>
      </c>
      <c r="E67" s="45" t="s">
        <v>68</v>
      </c>
      <c r="F67" s="46">
        <v>100</v>
      </c>
      <c r="G67" s="47">
        <v>0.4</v>
      </c>
      <c r="H67" s="47">
        <v>0.4</v>
      </c>
      <c r="I67" s="47">
        <v>9.8000000000000007</v>
      </c>
      <c r="J67" s="47">
        <f>G67*4.1+H67*9.3+I67*4.1</f>
        <v>45.54</v>
      </c>
      <c r="K67" s="42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>SUM(G63:G69)</f>
        <v>19.099999999999998</v>
      </c>
      <c r="H70" s="20">
        <f>SUM(H63:H69)</f>
        <v>19.499999999999996</v>
      </c>
      <c r="I70" s="20">
        <f>SUM(I63:I69)</f>
        <v>60.400000000000006</v>
      </c>
      <c r="J70" s="20">
        <f>SUM(J63:J69)</f>
        <v>507.3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1" t="s">
        <v>69</v>
      </c>
      <c r="F71" s="46">
        <v>60</v>
      </c>
      <c r="G71" s="47">
        <v>0.8</v>
      </c>
      <c r="H71" s="47">
        <v>1.9</v>
      </c>
      <c r="I71" s="47">
        <v>4.4000000000000004</v>
      </c>
      <c r="J71" s="47">
        <f>G71*4.1+H71*9.3+I71*4.1</f>
        <v>38.99</v>
      </c>
      <c r="K71" s="52">
        <v>67</v>
      </c>
    </row>
    <row r="72" spans="1:11" ht="22.5" x14ac:dyDescent="0.25">
      <c r="A72" s="24"/>
      <c r="B72" s="16"/>
      <c r="C72" s="11"/>
      <c r="D72" s="7" t="s">
        <v>27</v>
      </c>
      <c r="E72" s="45" t="s">
        <v>70</v>
      </c>
      <c r="F72" s="46">
        <v>200</v>
      </c>
      <c r="G72" s="47">
        <v>4</v>
      </c>
      <c r="H72" s="47">
        <v>3.9</v>
      </c>
      <c r="I72" s="47">
        <v>16.100000000000001</v>
      </c>
      <c r="J72" s="47">
        <f>G72*4.1+H72*9.3+I72*4.1</f>
        <v>118.68</v>
      </c>
      <c r="K72" s="46">
        <v>103</v>
      </c>
    </row>
    <row r="73" spans="1:11" ht="15" x14ac:dyDescent="0.25">
      <c r="A73" s="24"/>
      <c r="B73" s="16"/>
      <c r="C73" s="11"/>
      <c r="D73" s="7" t="s">
        <v>28</v>
      </c>
      <c r="E73" s="45" t="s">
        <v>71</v>
      </c>
      <c r="F73" s="46">
        <v>220</v>
      </c>
      <c r="G73" s="47">
        <v>17.7</v>
      </c>
      <c r="H73" s="47">
        <v>20.399999999999999</v>
      </c>
      <c r="I73" s="47">
        <v>43.1</v>
      </c>
      <c r="J73" s="47">
        <f>G73*4.1+H73*9.3+I73*4.1</f>
        <v>438.99999999999994</v>
      </c>
      <c r="K73" s="46">
        <v>311</v>
      </c>
    </row>
    <row r="74" spans="1:11" ht="15" x14ac:dyDescent="0.25">
      <c r="A74" s="24"/>
      <c r="B74" s="16"/>
      <c r="C74" s="11"/>
      <c r="D74" s="7" t="s">
        <v>29</v>
      </c>
      <c r="E74" s="40"/>
      <c r="F74" s="41"/>
      <c r="G74" s="41"/>
      <c r="H74" s="41"/>
      <c r="I74" s="41"/>
      <c r="J74" s="41"/>
      <c r="K74" s="42"/>
    </row>
    <row r="75" spans="1:11" ht="15" x14ac:dyDescent="0.25">
      <c r="A75" s="24"/>
      <c r="B75" s="16"/>
      <c r="C75" s="11"/>
      <c r="D75" s="7" t="s">
        <v>30</v>
      </c>
      <c r="E75" s="45" t="s">
        <v>72</v>
      </c>
      <c r="F75" s="46">
        <v>180</v>
      </c>
      <c r="G75" s="47">
        <v>0.1</v>
      </c>
      <c r="H75" s="47">
        <v>0.1</v>
      </c>
      <c r="I75" s="47">
        <v>11.8</v>
      </c>
      <c r="J75" s="47">
        <f>G75*4.1+H75*9.3+I75*4.1</f>
        <v>49.72</v>
      </c>
      <c r="K75" s="46">
        <v>438</v>
      </c>
    </row>
    <row r="76" spans="1:11" ht="15" x14ac:dyDescent="0.25">
      <c r="A76" s="24"/>
      <c r="B76" s="16"/>
      <c r="C76" s="11"/>
      <c r="D76" s="7" t="s">
        <v>31</v>
      </c>
      <c r="E76" s="40"/>
      <c r="F76" s="41"/>
      <c r="G76" s="41"/>
      <c r="H76" s="41"/>
      <c r="I76" s="41"/>
      <c r="J76" s="41"/>
      <c r="K76" s="42"/>
    </row>
    <row r="77" spans="1:11" ht="15" x14ac:dyDescent="0.25">
      <c r="A77" s="24"/>
      <c r="B77" s="16"/>
      <c r="C77" s="11"/>
      <c r="D77" s="7" t="s">
        <v>32</v>
      </c>
      <c r="E77" s="45" t="s">
        <v>47</v>
      </c>
      <c r="F77" s="46">
        <v>40</v>
      </c>
      <c r="G77" s="47">
        <v>2.6</v>
      </c>
      <c r="H77" s="47">
        <v>0.4</v>
      </c>
      <c r="I77" s="47">
        <v>17</v>
      </c>
      <c r="J77" s="47">
        <f>G77*4.1+H77*9.3+I77*4.1</f>
        <v>84.079999999999984</v>
      </c>
      <c r="K77" s="42"/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>SUM(G71:G79)</f>
        <v>25.200000000000003</v>
      </c>
      <c r="H80" s="20">
        <f>SUM(H71:H79)</f>
        <v>26.7</v>
      </c>
      <c r="I80" s="20">
        <f>SUM(I71:I79)</f>
        <v>92.4</v>
      </c>
      <c r="J80" s="20">
        <f>SUM(J71:J79)</f>
        <v>730.47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8" t="s">
        <v>4</v>
      </c>
      <c r="D81" s="59"/>
      <c r="E81" s="32"/>
      <c r="F81" s="33">
        <f>F70+F80</f>
        <v>1200</v>
      </c>
      <c r="G81" s="33">
        <f>G70+G80</f>
        <v>44.3</v>
      </c>
      <c r="H81" s="33">
        <f>H70+H80</f>
        <v>46.199999999999996</v>
      </c>
      <c r="I81" s="33">
        <f>I70+I80</f>
        <v>152.80000000000001</v>
      </c>
      <c r="J81" s="33">
        <f>J70+J80</f>
        <v>1237.77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5" t="s">
        <v>73</v>
      </c>
      <c r="F82" s="46">
        <v>150</v>
      </c>
      <c r="G82" s="47">
        <v>14.7</v>
      </c>
      <c r="H82" s="47">
        <v>15.3</v>
      </c>
      <c r="I82" s="47">
        <v>32.799999999999997</v>
      </c>
      <c r="J82" s="47">
        <f>G82*4.1+H82*9.3+I82*4.1</f>
        <v>337.03999999999996</v>
      </c>
      <c r="K82" s="46">
        <v>214</v>
      </c>
    </row>
    <row r="83" spans="1:11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</row>
    <row r="84" spans="1:11" ht="15" x14ac:dyDescent="0.25">
      <c r="A84" s="24"/>
      <c r="B84" s="16"/>
      <c r="C84" s="11"/>
      <c r="D84" s="7" t="s">
        <v>22</v>
      </c>
      <c r="E84" s="45" t="s">
        <v>67</v>
      </c>
      <c r="F84" s="46">
        <v>200</v>
      </c>
      <c r="G84" s="47">
        <v>0</v>
      </c>
      <c r="H84" s="47">
        <v>0</v>
      </c>
      <c r="I84" s="47">
        <v>13.4</v>
      </c>
      <c r="J84" s="47">
        <f>G84*4.1+H84*9.3+I84*4.1</f>
        <v>54.94</v>
      </c>
      <c r="K84" s="46">
        <v>430</v>
      </c>
    </row>
    <row r="85" spans="1:11" ht="15" x14ac:dyDescent="0.25">
      <c r="A85" s="24"/>
      <c r="B85" s="16"/>
      <c r="C85" s="11"/>
      <c r="D85" s="7" t="s">
        <v>23</v>
      </c>
      <c r="E85" s="45" t="s">
        <v>49</v>
      </c>
      <c r="F85" s="46">
        <v>20</v>
      </c>
      <c r="G85" s="47">
        <v>1.5</v>
      </c>
      <c r="H85" s="47">
        <v>0.6</v>
      </c>
      <c r="I85" s="47">
        <v>10.3</v>
      </c>
      <c r="J85" s="47">
        <f>G85*4.1+H85*9.3+I85*4.1</f>
        <v>53.959999999999994</v>
      </c>
      <c r="K85" s="42"/>
    </row>
    <row r="86" spans="1:11" ht="15" x14ac:dyDescent="0.25">
      <c r="A86" s="24"/>
      <c r="B86" s="16"/>
      <c r="C86" s="11"/>
      <c r="D86" s="7" t="s">
        <v>24</v>
      </c>
      <c r="E86" s="45" t="s">
        <v>68</v>
      </c>
      <c r="F86" s="46">
        <v>130</v>
      </c>
      <c r="G86" s="47">
        <v>0.5</v>
      </c>
      <c r="H86" s="47">
        <v>0.5</v>
      </c>
      <c r="I86" s="47">
        <v>12.7</v>
      </c>
      <c r="J86" s="47">
        <f>G86*4.1+H86*9.3+I86*4.1</f>
        <v>58.769999999999996</v>
      </c>
      <c r="K86" s="42"/>
    </row>
    <row r="87" spans="1:11" ht="15" x14ac:dyDescent="0.2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>SUM(G82:G88)</f>
        <v>16.7</v>
      </c>
      <c r="H89" s="20">
        <f>SUM(H82:H88)</f>
        <v>16.399999999999999</v>
      </c>
      <c r="I89" s="20">
        <f>SUM(I82:I88)</f>
        <v>69.2</v>
      </c>
      <c r="J89" s="20">
        <f>SUM(J82:J88)</f>
        <v>504.70999999999992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5" t="s">
        <v>74</v>
      </c>
      <c r="F90" s="46">
        <v>60</v>
      </c>
      <c r="G90" s="50">
        <v>1.2</v>
      </c>
      <c r="H90" s="50">
        <v>1.8</v>
      </c>
      <c r="I90" s="50">
        <v>6.3</v>
      </c>
      <c r="J90" s="50">
        <v>47.5</v>
      </c>
      <c r="K90" s="46">
        <v>54</v>
      </c>
    </row>
    <row r="91" spans="1:11" ht="15" x14ac:dyDescent="0.25">
      <c r="A91" s="24"/>
      <c r="B91" s="16"/>
      <c r="C91" s="11"/>
      <c r="D91" s="7" t="s">
        <v>27</v>
      </c>
      <c r="E91" s="51" t="s">
        <v>75</v>
      </c>
      <c r="F91" s="46">
        <v>200</v>
      </c>
      <c r="G91" s="47">
        <v>5.3</v>
      </c>
      <c r="H91" s="47">
        <v>9.8000000000000007</v>
      </c>
      <c r="I91" s="47">
        <v>15.6</v>
      </c>
      <c r="J91" s="47">
        <f>G91*4.1+H91*9.3+I91*4.1</f>
        <v>176.82999999999998</v>
      </c>
      <c r="K91" s="53">
        <v>102</v>
      </c>
    </row>
    <row r="92" spans="1:11" ht="15" x14ac:dyDescent="0.25">
      <c r="A92" s="24"/>
      <c r="B92" s="16"/>
      <c r="C92" s="11"/>
      <c r="D92" s="7" t="s">
        <v>28</v>
      </c>
      <c r="E92" s="51" t="s">
        <v>76</v>
      </c>
      <c r="F92" s="46">
        <v>120</v>
      </c>
      <c r="G92" s="47">
        <v>11.4</v>
      </c>
      <c r="H92" s="47">
        <v>11.7</v>
      </c>
      <c r="I92" s="47">
        <v>10.4</v>
      </c>
      <c r="J92" s="47">
        <f>G92*4.1+H92*9.3+I92*4.1</f>
        <v>198.19</v>
      </c>
      <c r="K92" s="53">
        <v>308</v>
      </c>
    </row>
    <row r="93" spans="1:11" ht="15" x14ac:dyDescent="0.25">
      <c r="A93" s="24"/>
      <c r="B93" s="16"/>
      <c r="C93" s="11"/>
      <c r="D93" s="7" t="s">
        <v>29</v>
      </c>
      <c r="E93" s="51" t="s">
        <v>77</v>
      </c>
      <c r="F93" s="46">
        <v>150</v>
      </c>
      <c r="G93" s="47">
        <v>5.3</v>
      </c>
      <c r="H93" s="47">
        <v>2.6</v>
      </c>
      <c r="I93" s="47">
        <v>34.1</v>
      </c>
      <c r="J93" s="47">
        <f>G93*4.1+H93*9.3+I93*4.1</f>
        <v>185.72</v>
      </c>
      <c r="K93" s="53">
        <v>309</v>
      </c>
    </row>
    <row r="94" spans="1:11" ht="15" x14ac:dyDescent="0.25">
      <c r="A94" s="24"/>
      <c r="B94" s="16"/>
      <c r="C94" s="11"/>
      <c r="D94" s="7" t="s">
        <v>30</v>
      </c>
      <c r="E94" s="51" t="s">
        <v>72</v>
      </c>
      <c r="F94" s="46">
        <v>180</v>
      </c>
      <c r="G94" s="47">
        <v>0.3</v>
      </c>
      <c r="H94" s="47">
        <v>0</v>
      </c>
      <c r="I94" s="47">
        <v>28.6</v>
      </c>
      <c r="J94" s="47">
        <f>G94*4.1+H94*9.3+I94*4.1</f>
        <v>118.49</v>
      </c>
      <c r="K94" s="53">
        <v>401</v>
      </c>
    </row>
    <row r="95" spans="1:11" ht="15" x14ac:dyDescent="0.25">
      <c r="A95" s="24"/>
      <c r="B95" s="16"/>
      <c r="C95" s="11"/>
      <c r="D95" s="7" t="s">
        <v>31</v>
      </c>
      <c r="E95" s="40"/>
      <c r="F95" s="41"/>
      <c r="G95" s="41"/>
      <c r="H95" s="41"/>
      <c r="I95" s="41"/>
      <c r="J95" s="41"/>
      <c r="K95" s="42"/>
    </row>
    <row r="96" spans="1:11" ht="15" x14ac:dyDescent="0.25">
      <c r="A96" s="24"/>
      <c r="B96" s="16"/>
      <c r="C96" s="11"/>
      <c r="D96" s="7" t="s">
        <v>32</v>
      </c>
      <c r="E96" s="51" t="s">
        <v>47</v>
      </c>
      <c r="F96" s="49">
        <v>40</v>
      </c>
      <c r="G96" s="47">
        <v>2.6</v>
      </c>
      <c r="H96" s="47">
        <v>0.4</v>
      </c>
      <c r="I96" s="47">
        <v>17</v>
      </c>
      <c r="J96" s="47">
        <f>G96*4.1+H96*9.3+I96*4.1</f>
        <v>84.079999999999984</v>
      </c>
      <c r="K96" s="42"/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750</v>
      </c>
      <c r="G99" s="20">
        <f>SUM(G90:G98)</f>
        <v>26.1</v>
      </c>
      <c r="H99" s="20">
        <f>SUM(H90:H98)</f>
        <v>26.3</v>
      </c>
      <c r="I99" s="20">
        <f>SUM(I90:I98)</f>
        <v>112</v>
      </c>
      <c r="J99" s="20">
        <f>SUM(J90:J98)</f>
        <v>810.81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8" t="s">
        <v>4</v>
      </c>
      <c r="D100" s="59"/>
      <c r="E100" s="32"/>
      <c r="F100" s="33">
        <f>F89+F99</f>
        <v>1250</v>
      </c>
      <c r="G100" s="33">
        <f>G89+G99</f>
        <v>42.8</v>
      </c>
      <c r="H100" s="33">
        <f>H89+H99</f>
        <v>42.7</v>
      </c>
      <c r="I100" s="33">
        <f>I89+I99</f>
        <v>181.2</v>
      </c>
      <c r="J100" s="33">
        <f>J89+J99</f>
        <v>1315.52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5" t="s">
        <v>78</v>
      </c>
      <c r="F101" s="46">
        <v>200</v>
      </c>
      <c r="G101" s="47">
        <v>7.6</v>
      </c>
      <c r="H101" s="47">
        <v>11.3</v>
      </c>
      <c r="I101" s="47">
        <v>24.6</v>
      </c>
      <c r="J101" s="47">
        <f>G101*4.1+H101*9.3+I101*4.1</f>
        <v>237.11</v>
      </c>
      <c r="K101" s="46">
        <v>189</v>
      </c>
    </row>
    <row r="102" spans="1:11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</row>
    <row r="103" spans="1:11" ht="15" x14ac:dyDescent="0.25">
      <c r="A103" s="24"/>
      <c r="B103" s="16"/>
      <c r="C103" s="11"/>
      <c r="D103" s="7" t="s">
        <v>22</v>
      </c>
      <c r="E103" s="45" t="s">
        <v>56</v>
      </c>
      <c r="F103" s="46">
        <v>205</v>
      </c>
      <c r="G103" s="47">
        <v>0</v>
      </c>
      <c r="H103" s="47">
        <v>0</v>
      </c>
      <c r="I103" s="47">
        <v>9.8000000000000007</v>
      </c>
      <c r="J103" s="47">
        <f>G103*4.1+H103*9.3+I103*4.1</f>
        <v>40.18</v>
      </c>
      <c r="K103" s="46">
        <v>431</v>
      </c>
    </row>
    <row r="104" spans="1:11" ht="15" x14ac:dyDescent="0.25">
      <c r="A104" s="24"/>
      <c r="B104" s="16"/>
      <c r="C104" s="11"/>
      <c r="D104" s="7" t="s">
        <v>23</v>
      </c>
      <c r="E104" s="45" t="s">
        <v>79</v>
      </c>
      <c r="F104" s="46">
        <v>60</v>
      </c>
      <c r="G104" s="47">
        <v>7.1</v>
      </c>
      <c r="H104" s="47">
        <v>3.7</v>
      </c>
      <c r="I104" s="47">
        <v>10.6</v>
      </c>
      <c r="J104" s="47">
        <f>G104*4.1+H104*9.3+I104*4.1</f>
        <v>106.97999999999999</v>
      </c>
      <c r="K104" s="46">
        <v>213</v>
      </c>
    </row>
    <row r="105" spans="1:11" ht="15" x14ac:dyDescent="0.25">
      <c r="A105" s="24"/>
      <c r="B105" s="16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</row>
    <row r="106" spans="1:11" ht="15" x14ac:dyDescent="0.25">
      <c r="A106" s="24"/>
      <c r="B106" s="16"/>
      <c r="C106" s="11"/>
      <c r="D106" s="6" t="s">
        <v>39</v>
      </c>
      <c r="E106" s="45" t="s">
        <v>40</v>
      </c>
      <c r="F106" s="46">
        <v>50</v>
      </c>
      <c r="G106" s="47">
        <v>1.3</v>
      </c>
      <c r="H106" s="47">
        <v>1.9</v>
      </c>
      <c r="I106" s="47">
        <v>23.2</v>
      </c>
      <c r="J106" s="47">
        <f>G106*4.1+H106*9.3+I106*4.1</f>
        <v>118.11999999999999</v>
      </c>
      <c r="K106" s="42"/>
    </row>
    <row r="107" spans="1:11" ht="15" x14ac:dyDescent="0.25">
      <c r="A107" s="24"/>
      <c r="B107" s="16"/>
      <c r="C107" s="11"/>
      <c r="D107" s="6" t="s">
        <v>41</v>
      </c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515</v>
      </c>
      <c r="G108" s="20">
        <f>SUM(G101:G107)</f>
        <v>16</v>
      </c>
      <c r="H108" s="20">
        <f>SUM(H101:H107)</f>
        <v>16.899999999999999</v>
      </c>
      <c r="I108" s="20">
        <f>SUM(I101:I107)</f>
        <v>68.2</v>
      </c>
      <c r="J108" s="20">
        <f>SUM(J101:J107)</f>
        <v>502.39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5" t="s">
        <v>80</v>
      </c>
      <c r="F109" s="46">
        <v>60</v>
      </c>
      <c r="G109" s="47">
        <v>0.5</v>
      </c>
      <c r="H109" s="47">
        <v>0.1</v>
      </c>
      <c r="I109" s="47">
        <v>1</v>
      </c>
      <c r="J109" s="47">
        <f>G109*4.1+H109*9.3+I109*4.1</f>
        <v>7.08</v>
      </c>
      <c r="K109" s="46">
        <v>2</v>
      </c>
    </row>
    <row r="110" spans="1:11" ht="15" x14ac:dyDescent="0.25">
      <c r="A110" s="24"/>
      <c r="B110" s="16"/>
      <c r="C110" s="11"/>
      <c r="D110" s="7" t="s">
        <v>27</v>
      </c>
      <c r="E110" s="45" t="s">
        <v>81</v>
      </c>
      <c r="F110" s="46">
        <v>200</v>
      </c>
      <c r="G110" s="47">
        <v>5.2</v>
      </c>
      <c r="H110" s="47">
        <v>7.9</v>
      </c>
      <c r="I110" s="47">
        <v>20.7</v>
      </c>
      <c r="J110" s="47">
        <f>G110*4.1+H110*9.3+I110*4.1</f>
        <v>179.66000000000003</v>
      </c>
      <c r="K110" s="46">
        <v>99</v>
      </c>
    </row>
    <row r="111" spans="1:11" ht="15" x14ac:dyDescent="0.25">
      <c r="A111" s="24"/>
      <c r="B111" s="16"/>
      <c r="C111" s="11"/>
      <c r="D111" s="7" t="s">
        <v>28</v>
      </c>
      <c r="E111" s="45" t="s">
        <v>82</v>
      </c>
      <c r="F111" s="46">
        <v>120</v>
      </c>
      <c r="G111" s="47">
        <v>13.8</v>
      </c>
      <c r="H111" s="47">
        <v>13.2</v>
      </c>
      <c r="I111" s="47">
        <v>31.8</v>
      </c>
      <c r="J111" s="47">
        <f>G111*4.1+H111*9.3+I111*4.1</f>
        <v>309.72000000000003</v>
      </c>
      <c r="K111" s="46">
        <v>294</v>
      </c>
    </row>
    <row r="112" spans="1:11" ht="15" x14ac:dyDescent="0.25">
      <c r="A112" s="24"/>
      <c r="B112" s="16"/>
      <c r="C112" s="11"/>
      <c r="D112" s="7" t="s">
        <v>29</v>
      </c>
      <c r="E112" s="45" t="s">
        <v>64</v>
      </c>
      <c r="F112" s="46">
        <v>150</v>
      </c>
      <c r="G112" s="47">
        <v>3</v>
      </c>
      <c r="H112" s="47">
        <v>5.3</v>
      </c>
      <c r="I112" s="47">
        <v>26.9</v>
      </c>
      <c r="J112" s="47">
        <f>G112*4.1+H112*9.3+I112*4.1</f>
        <v>171.87999999999997</v>
      </c>
      <c r="K112" s="46">
        <v>312</v>
      </c>
    </row>
    <row r="113" spans="1:11" ht="15" x14ac:dyDescent="0.25">
      <c r="A113" s="24"/>
      <c r="B113" s="16"/>
      <c r="C113" s="11"/>
      <c r="D113" s="7" t="s">
        <v>30</v>
      </c>
      <c r="E113" s="45" t="s">
        <v>46</v>
      </c>
      <c r="F113" s="46">
        <v>180</v>
      </c>
      <c r="G113" s="47">
        <v>0.1</v>
      </c>
      <c r="H113" s="47">
        <v>0.1</v>
      </c>
      <c r="I113" s="47">
        <v>11.8</v>
      </c>
      <c r="J113" s="47">
        <f>G113*4.1+H113*9.3+I113*4.1</f>
        <v>49.72</v>
      </c>
      <c r="K113" s="46">
        <v>438</v>
      </c>
    </row>
    <row r="114" spans="1:11" ht="15" x14ac:dyDescent="0.25">
      <c r="A114" s="24"/>
      <c r="B114" s="16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</row>
    <row r="115" spans="1:11" ht="15" x14ac:dyDescent="0.25">
      <c r="A115" s="24"/>
      <c r="B115" s="16"/>
      <c r="C115" s="11"/>
      <c r="D115" s="7" t="s">
        <v>32</v>
      </c>
      <c r="E115" s="45" t="s">
        <v>47</v>
      </c>
      <c r="F115" s="46">
        <v>30</v>
      </c>
      <c r="G115" s="47">
        <v>1.3</v>
      </c>
      <c r="H115" s="47">
        <v>0.2</v>
      </c>
      <c r="I115" s="47">
        <v>8.5</v>
      </c>
      <c r="J115" s="47">
        <f>G115*4.1+H115*9.3+I115*4.1</f>
        <v>42.039999999999992</v>
      </c>
      <c r="K115" s="42"/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740</v>
      </c>
      <c r="G118" s="20">
        <f>SUM(G109:G117)</f>
        <v>23.900000000000002</v>
      </c>
      <c r="H118" s="20">
        <f>SUM(H109:H117)</f>
        <v>26.8</v>
      </c>
      <c r="I118" s="20">
        <f>SUM(I109:I117)</f>
        <v>100.7</v>
      </c>
      <c r="J118" s="20">
        <f>SUM(J109:J117)</f>
        <v>760.1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8" t="s">
        <v>4</v>
      </c>
      <c r="D119" s="59"/>
      <c r="E119" s="32"/>
      <c r="F119" s="33">
        <f>F108+F118</f>
        <v>1255</v>
      </c>
      <c r="G119" s="33">
        <f>G108+G118</f>
        <v>39.900000000000006</v>
      </c>
      <c r="H119" s="33">
        <f>H108+H118</f>
        <v>43.7</v>
      </c>
      <c r="I119" s="33">
        <f>I108+I118</f>
        <v>168.9</v>
      </c>
      <c r="J119" s="33">
        <f>J108+J118</f>
        <v>1262.49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5" t="s">
        <v>83</v>
      </c>
      <c r="F120" s="46">
        <v>200</v>
      </c>
      <c r="G120" s="47">
        <v>12.4</v>
      </c>
      <c r="H120" s="47">
        <v>11.9</v>
      </c>
      <c r="I120" s="47">
        <v>31.5</v>
      </c>
      <c r="J120" s="47">
        <f>G120*4.1+H120*9.3+I120*4.1</f>
        <v>290.65999999999997</v>
      </c>
      <c r="K120" s="46">
        <v>189</v>
      </c>
    </row>
    <row r="121" spans="1:11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</row>
    <row r="122" spans="1:11" ht="15" x14ac:dyDescent="0.25">
      <c r="A122" s="15"/>
      <c r="B122" s="16"/>
      <c r="C122" s="11"/>
      <c r="D122" s="7" t="s">
        <v>22</v>
      </c>
      <c r="E122" s="45" t="s">
        <v>36</v>
      </c>
      <c r="F122" s="46">
        <v>180</v>
      </c>
      <c r="G122" s="47">
        <v>3.1</v>
      </c>
      <c r="H122" s="47">
        <v>2.7</v>
      </c>
      <c r="I122" s="47">
        <v>14.2</v>
      </c>
      <c r="J122" s="47">
        <f>G122*4.1+H122*9.3+I122*4.1</f>
        <v>96.039999999999992</v>
      </c>
      <c r="K122" s="46">
        <v>382</v>
      </c>
    </row>
    <row r="123" spans="1:11" ht="15" x14ac:dyDescent="0.25">
      <c r="A123" s="15"/>
      <c r="B123" s="16"/>
      <c r="C123" s="11"/>
      <c r="D123" s="7" t="s">
        <v>23</v>
      </c>
      <c r="E123" s="45" t="s">
        <v>84</v>
      </c>
      <c r="F123" s="46">
        <v>30</v>
      </c>
      <c r="G123" s="47">
        <v>1.9</v>
      </c>
      <c r="H123" s="47">
        <v>3.9</v>
      </c>
      <c r="I123" s="47">
        <v>12.9</v>
      </c>
      <c r="J123" s="47">
        <f>G123*4.1+H123*9.3+I123*4.1</f>
        <v>96.949999999999989</v>
      </c>
      <c r="K123" s="46">
        <v>1</v>
      </c>
    </row>
    <row r="124" spans="1:11" ht="15" x14ac:dyDescent="0.25">
      <c r="A124" s="15"/>
      <c r="B124" s="16"/>
      <c r="C124" s="11"/>
      <c r="D124" s="7" t="s">
        <v>24</v>
      </c>
      <c r="E124" s="45" t="s">
        <v>68</v>
      </c>
      <c r="F124" s="46">
        <v>100</v>
      </c>
      <c r="G124" s="47">
        <v>0.4</v>
      </c>
      <c r="H124" s="47">
        <v>0.4</v>
      </c>
      <c r="I124" s="47">
        <v>9.8000000000000007</v>
      </c>
      <c r="J124" s="47">
        <f>G124*4.1+H124*9.3+I124*4.1</f>
        <v>45.54</v>
      </c>
      <c r="K124" s="42"/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510</v>
      </c>
      <c r="G127" s="20">
        <f>SUM(G120:G126)</f>
        <v>17.799999999999997</v>
      </c>
      <c r="H127" s="20">
        <f>SUM(H120:H126)</f>
        <v>18.899999999999999</v>
      </c>
      <c r="I127" s="20">
        <f>SUM(I120:I126)</f>
        <v>68.400000000000006</v>
      </c>
      <c r="J127" s="20">
        <f>SUM(J120:J126)</f>
        <v>529.18999999999994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5" t="s">
        <v>51</v>
      </c>
      <c r="F128" s="46">
        <v>60</v>
      </c>
      <c r="G128" s="50">
        <v>0.8</v>
      </c>
      <c r="H128" s="50">
        <v>1.9</v>
      </c>
      <c r="I128" s="50">
        <v>5</v>
      </c>
      <c r="J128" s="50">
        <v>39.9</v>
      </c>
      <c r="K128" s="46">
        <v>33</v>
      </c>
    </row>
    <row r="129" spans="1:11" ht="15" x14ac:dyDescent="0.25">
      <c r="A129" s="15"/>
      <c r="B129" s="16"/>
      <c r="C129" s="11"/>
      <c r="D129" s="7" t="s">
        <v>27</v>
      </c>
      <c r="E129" s="45" t="s">
        <v>85</v>
      </c>
      <c r="F129" s="46">
        <v>200</v>
      </c>
      <c r="G129" s="47">
        <v>3.5</v>
      </c>
      <c r="H129" s="47">
        <v>2.4</v>
      </c>
      <c r="I129" s="47">
        <v>25.4</v>
      </c>
      <c r="J129" s="47">
        <f>G129*4.1+H129*9.3+I129*4.1</f>
        <v>140.81</v>
      </c>
      <c r="K129" s="46">
        <v>77</v>
      </c>
    </row>
    <row r="130" spans="1:11" ht="15" x14ac:dyDescent="0.25">
      <c r="A130" s="15"/>
      <c r="B130" s="16"/>
      <c r="C130" s="11"/>
      <c r="D130" s="7" t="s">
        <v>28</v>
      </c>
      <c r="E130" s="45" t="s">
        <v>86</v>
      </c>
      <c r="F130" s="46">
        <v>200</v>
      </c>
      <c r="G130" s="47">
        <v>16.7</v>
      </c>
      <c r="H130" s="47">
        <v>19.7</v>
      </c>
      <c r="I130" s="47">
        <v>36.1</v>
      </c>
      <c r="J130" s="47">
        <f>G130*4.1+H130*9.3+I130*4.1</f>
        <v>399.69</v>
      </c>
      <c r="K130" s="46">
        <v>298</v>
      </c>
    </row>
    <row r="131" spans="1:11" ht="15" x14ac:dyDescent="0.25">
      <c r="A131" s="15"/>
      <c r="B131" s="16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</row>
    <row r="132" spans="1:11" ht="15" x14ac:dyDescent="0.25">
      <c r="A132" s="15"/>
      <c r="B132" s="16"/>
      <c r="C132" s="11"/>
      <c r="D132" s="7" t="s">
        <v>30</v>
      </c>
      <c r="E132" s="45" t="s">
        <v>67</v>
      </c>
      <c r="F132" s="46">
        <v>200</v>
      </c>
      <c r="G132" s="47">
        <v>0</v>
      </c>
      <c r="H132" s="47">
        <v>0</v>
      </c>
      <c r="I132" s="47">
        <v>13.4</v>
      </c>
      <c r="J132" s="47">
        <f>G132*4.1+H132*9.3+I132*4.1</f>
        <v>54.94</v>
      </c>
      <c r="K132" s="46">
        <v>430</v>
      </c>
    </row>
    <row r="133" spans="1:11" ht="15" x14ac:dyDescent="0.25">
      <c r="A133" s="15"/>
      <c r="B133" s="16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</row>
    <row r="134" spans="1:11" ht="15" x14ac:dyDescent="0.25">
      <c r="A134" s="15"/>
      <c r="B134" s="16"/>
      <c r="C134" s="11"/>
      <c r="D134" s="7" t="s">
        <v>32</v>
      </c>
      <c r="E134" s="45" t="s">
        <v>47</v>
      </c>
      <c r="F134" s="46">
        <v>40</v>
      </c>
      <c r="G134" s="47">
        <v>2.6</v>
      </c>
      <c r="H134" s="47">
        <v>0.4</v>
      </c>
      <c r="I134" s="47">
        <v>17</v>
      </c>
      <c r="J134" s="47">
        <f>G134*4.1+H134*9.3+I134*4.1</f>
        <v>84.079999999999984</v>
      </c>
      <c r="K134" s="42"/>
    </row>
    <row r="135" spans="1:11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>SUM(G128:G136)</f>
        <v>23.6</v>
      </c>
      <c r="H137" s="20">
        <f>SUM(H128:H136)</f>
        <v>24.4</v>
      </c>
      <c r="I137" s="20">
        <f>SUM(I128:I136)</f>
        <v>96.9</v>
      </c>
      <c r="J137" s="20">
        <f>SUM(J128:J136)</f>
        <v>719.41999999999985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8" t="s">
        <v>4</v>
      </c>
      <c r="D138" s="59"/>
      <c r="E138" s="32"/>
      <c r="F138" s="33">
        <f>F127+F137</f>
        <v>1210</v>
      </c>
      <c r="G138" s="33">
        <f>G127+G137</f>
        <v>41.4</v>
      </c>
      <c r="H138" s="33">
        <f>H127+H137</f>
        <v>43.3</v>
      </c>
      <c r="I138" s="33">
        <f>I127+I137</f>
        <v>165.3</v>
      </c>
      <c r="J138" s="33">
        <f>J127+J137</f>
        <v>1248.6099999999997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5" t="s">
        <v>87</v>
      </c>
      <c r="F139" s="46">
        <v>150</v>
      </c>
      <c r="G139" s="47">
        <v>8.6</v>
      </c>
      <c r="H139" s="47">
        <v>7.4</v>
      </c>
      <c r="I139" s="47">
        <v>38.1</v>
      </c>
      <c r="J139" s="47">
        <f>G139*4.1+H139*9.3+I139*4.1</f>
        <v>260.28999999999996</v>
      </c>
      <c r="K139" s="46">
        <v>190</v>
      </c>
    </row>
    <row r="140" spans="1:11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15" x14ac:dyDescent="0.25">
      <c r="A141" s="24"/>
      <c r="B141" s="16"/>
      <c r="C141" s="11"/>
      <c r="D141" s="7" t="s">
        <v>22</v>
      </c>
      <c r="E141" s="45" t="s">
        <v>56</v>
      </c>
      <c r="F141" s="46">
        <v>205</v>
      </c>
      <c r="G141" s="47">
        <v>0</v>
      </c>
      <c r="H141" s="47">
        <v>0</v>
      </c>
      <c r="I141" s="47">
        <v>9.8000000000000007</v>
      </c>
      <c r="J141" s="47">
        <f>G141*4.1+H141*9.3+I141*4.1</f>
        <v>40.18</v>
      </c>
      <c r="K141" s="46">
        <v>431</v>
      </c>
    </row>
    <row r="142" spans="1:11" ht="15.75" customHeight="1" x14ac:dyDescent="0.25">
      <c r="A142" s="24"/>
      <c r="B142" s="16"/>
      <c r="C142" s="11"/>
      <c r="D142" s="7" t="s">
        <v>23</v>
      </c>
      <c r="E142" s="45" t="s">
        <v>57</v>
      </c>
      <c r="F142" s="46">
        <v>35</v>
      </c>
      <c r="G142" s="47">
        <v>6</v>
      </c>
      <c r="H142" s="47">
        <v>7.3</v>
      </c>
      <c r="I142" s="47">
        <v>18.7</v>
      </c>
      <c r="J142" s="47">
        <f>G142*4.1+H142*9.3+I142*4.1</f>
        <v>169.15999999999997</v>
      </c>
      <c r="K142" s="46">
        <v>3</v>
      </c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" x14ac:dyDescent="0.25">
      <c r="A144" s="24"/>
      <c r="B144" s="16"/>
      <c r="C144" s="11"/>
      <c r="D144" s="6" t="s">
        <v>58</v>
      </c>
      <c r="E144" s="45" t="s">
        <v>59</v>
      </c>
      <c r="F144" s="46">
        <v>110</v>
      </c>
      <c r="G144" s="47">
        <v>2.2000000000000002</v>
      </c>
      <c r="H144" s="47">
        <v>1.7</v>
      </c>
      <c r="I144" s="47">
        <v>3.3</v>
      </c>
      <c r="J144" s="47">
        <f>G144*4.1+H144*9.3+I144*4.1</f>
        <v>38.36</v>
      </c>
      <c r="K144" s="42"/>
    </row>
    <row r="145" spans="1:11" ht="15" x14ac:dyDescent="0.25">
      <c r="A145" s="24"/>
      <c r="B145" s="16"/>
      <c r="C145" s="11"/>
      <c r="D145" s="6" t="s">
        <v>60</v>
      </c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>SUM(G139:G145)</f>
        <v>16.8</v>
      </c>
      <c r="H146" s="20">
        <f>SUM(H139:H145)</f>
        <v>16.399999999999999</v>
      </c>
      <c r="I146" s="20">
        <f>SUM(I139:I145)</f>
        <v>69.900000000000006</v>
      </c>
      <c r="J146" s="20">
        <f>SUM(J139:J145)</f>
        <v>507.98999999999995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5" t="s">
        <v>42</v>
      </c>
      <c r="F147" s="46">
        <v>60</v>
      </c>
      <c r="G147" s="47">
        <v>1.2</v>
      </c>
      <c r="H147" s="47">
        <v>1.8</v>
      </c>
      <c r="I147" s="47">
        <v>6.3</v>
      </c>
      <c r="J147" s="47">
        <f>G147*4.1+H147*9.3+I147*4.1</f>
        <v>47.489999999999995</v>
      </c>
      <c r="K147" s="46">
        <v>54</v>
      </c>
    </row>
    <row r="148" spans="1:11" ht="15" x14ac:dyDescent="0.25">
      <c r="A148" s="24"/>
      <c r="B148" s="16"/>
      <c r="C148" s="11"/>
      <c r="D148" s="7" t="s">
        <v>27</v>
      </c>
      <c r="E148" s="45" t="s">
        <v>88</v>
      </c>
      <c r="F148" s="46">
        <v>200</v>
      </c>
      <c r="G148" s="47">
        <v>6.4</v>
      </c>
      <c r="H148" s="47">
        <v>5.9</v>
      </c>
      <c r="I148" s="47">
        <v>25.6</v>
      </c>
      <c r="J148" s="47">
        <f>G148*4.1+H148*9.3+I148*4.1</f>
        <v>186.07</v>
      </c>
      <c r="K148" s="46">
        <v>102</v>
      </c>
    </row>
    <row r="149" spans="1:11" ht="15" x14ac:dyDescent="0.25">
      <c r="A149" s="24"/>
      <c r="B149" s="16"/>
      <c r="C149" s="11"/>
      <c r="D149" s="7" t="s">
        <v>28</v>
      </c>
      <c r="E149" s="45" t="s">
        <v>53</v>
      </c>
      <c r="F149" s="46">
        <v>100</v>
      </c>
      <c r="G149" s="47">
        <v>9.6</v>
      </c>
      <c r="H149" s="47">
        <v>14.3</v>
      </c>
      <c r="I149" s="47">
        <v>3.1</v>
      </c>
      <c r="J149" s="47">
        <f>G149*4.1+H149*9.3+I149*4.1</f>
        <v>185.06</v>
      </c>
      <c r="K149" s="46">
        <v>260</v>
      </c>
    </row>
    <row r="150" spans="1:11" ht="15" x14ac:dyDescent="0.25">
      <c r="A150" s="24"/>
      <c r="B150" s="16"/>
      <c r="C150" s="11"/>
      <c r="D150" s="7" t="s">
        <v>29</v>
      </c>
      <c r="E150" s="45" t="s">
        <v>45</v>
      </c>
      <c r="F150" s="46">
        <v>150</v>
      </c>
      <c r="G150" s="47">
        <v>5.3</v>
      </c>
      <c r="H150" s="47">
        <v>2.6</v>
      </c>
      <c r="I150" s="47">
        <v>34.1</v>
      </c>
      <c r="J150" s="47">
        <f>G150*4.1+H150*9.3+I150*4.1</f>
        <v>185.72</v>
      </c>
      <c r="K150" s="46">
        <v>309</v>
      </c>
    </row>
    <row r="151" spans="1:11" ht="15" x14ac:dyDescent="0.25">
      <c r="A151" s="24"/>
      <c r="B151" s="16"/>
      <c r="C151" s="11"/>
      <c r="D151" s="7" t="s">
        <v>30</v>
      </c>
      <c r="E151" s="45" t="s">
        <v>72</v>
      </c>
      <c r="F151" s="46">
        <v>180</v>
      </c>
      <c r="G151" s="47">
        <v>0.3</v>
      </c>
      <c r="H151" s="47">
        <v>0</v>
      </c>
      <c r="I151" s="47">
        <v>31.9</v>
      </c>
      <c r="J151" s="47">
        <f>G151*4.1+H151*9.3+I151*4.1</f>
        <v>132.01999999999998</v>
      </c>
      <c r="K151" s="46">
        <v>401</v>
      </c>
    </row>
    <row r="152" spans="1:11" ht="15" x14ac:dyDescent="0.25">
      <c r="A152" s="24"/>
      <c r="B152" s="16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</row>
    <row r="153" spans="1:11" ht="15" x14ac:dyDescent="0.25">
      <c r="A153" s="24"/>
      <c r="B153" s="16"/>
      <c r="C153" s="11"/>
      <c r="D153" s="7" t="s">
        <v>32</v>
      </c>
      <c r="E153" s="45" t="s">
        <v>47</v>
      </c>
      <c r="F153" s="46">
        <v>20</v>
      </c>
      <c r="G153" s="47">
        <v>1.3</v>
      </c>
      <c r="H153" s="47">
        <v>0.2</v>
      </c>
      <c r="I153" s="47">
        <v>8.5</v>
      </c>
      <c r="J153" s="47">
        <f>G153*4.1+H153*9.3+I153*4.1</f>
        <v>42.039999999999992</v>
      </c>
      <c r="K153" s="42"/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710</v>
      </c>
      <c r="G156" s="20">
        <f>SUM(G147:G155)</f>
        <v>24.1</v>
      </c>
      <c r="H156" s="20">
        <f>SUM(H147:H155)</f>
        <v>24.8</v>
      </c>
      <c r="I156" s="20">
        <f>SUM(I147:I155)</f>
        <v>109.5</v>
      </c>
      <c r="J156" s="20">
        <f>SUM(J147:J155)</f>
        <v>778.4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8" t="s">
        <v>4</v>
      </c>
      <c r="D157" s="59"/>
      <c r="E157" s="32"/>
      <c r="F157" s="33">
        <f>F146+F156</f>
        <v>1210</v>
      </c>
      <c r="G157" s="33">
        <f>G146+G156</f>
        <v>40.900000000000006</v>
      </c>
      <c r="H157" s="33">
        <f>H146+H156</f>
        <v>41.2</v>
      </c>
      <c r="I157" s="33">
        <f>I146+I156</f>
        <v>179.4</v>
      </c>
      <c r="J157" s="33">
        <f>J146+J156</f>
        <v>1286.3899999999999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5" t="s">
        <v>66</v>
      </c>
      <c r="F158" s="46">
        <v>180</v>
      </c>
      <c r="G158" s="47">
        <v>16.399999999999999</v>
      </c>
      <c r="H158" s="47">
        <v>18.2</v>
      </c>
      <c r="I158" s="47">
        <v>25.5</v>
      </c>
      <c r="J158" s="47">
        <f>G158*4.1+H158*9.3+I158*4.1</f>
        <v>341.05</v>
      </c>
      <c r="K158" s="46">
        <v>224</v>
      </c>
    </row>
    <row r="159" spans="1:11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15" x14ac:dyDescent="0.25">
      <c r="A160" s="24"/>
      <c r="B160" s="16"/>
      <c r="C160" s="11"/>
      <c r="D160" s="7" t="s">
        <v>22</v>
      </c>
      <c r="E160" s="45" t="s">
        <v>67</v>
      </c>
      <c r="F160" s="46">
        <v>200</v>
      </c>
      <c r="G160" s="47">
        <v>0</v>
      </c>
      <c r="H160" s="47">
        <v>0</v>
      </c>
      <c r="I160" s="47">
        <v>13.4</v>
      </c>
      <c r="J160" s="47">
        <f>G160*4.1+H160*9.3+I160*4.1</f>
        <v>54.94</v>
      </c>
      <c r="K160" s="46">
        <v>430</v>
      </c>
    </row>
    <row r="161" spans="1:11" ht="15" x14ac:dyDescent="0.25">
      <c r="A161" s="24"/>
      <c r="B161" s="16"/>
      <c r="C161" s="11"/>
      <c r="D161" s="7" t="s">
        <v>23</v>
      </c>
      <c r="E161" s="45" t="s">
        <v>49</v>
      </c>
      <c r="F161" s="46">
        <v>20</v>
      </c>
      <c r="G161" s="47">
        <v>2.2999999999999998</v>
      </c>
      <c r="H161" s="47">
        <v>0.9</v>
      </c>
      <c r="I161" s="47">
        <v>15.4</v>
      </c>
      <c r="J161" s="47">
        <f>G161*4.1+H161*9.3+I161*4.1</f>
        <v>80.94</v>
      </c>
      <c r="K161" s="42"/>
    </row>
    <row r="162" spans="1:11" ht="15" x14ac:dyDescent="0.25">
      <c r="A162" s="24"/>
      <c r="B162" s="16"/>
      <c r="C162" s="11"/>
      <c r="D162" s="7" t="s">
        <v>24</v>
      </c>
      <c r="E162" s="45" t="s">
        <v>68</v>
      </c>
      <c r="F162" s="46">
        <v>100</v>
      </c>
      <c r="G162" s="47">
        <v>0.4</v>
      </c>
      <c r="H162" s="47">
        <v>0.4</v>
      </c>
      <c r="I162" s="47">
        <v>9.8000000000000007</v>
      </c>
      <c r="J162" s="47">
        <f>G162*4.1+H162*9.3+I162*4.1</f>
        <v>45.54</v>
      </c>
      <c r="K162" s="42"/>
    </row>
    <row r="163" spans="1:11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>SUM(G158:G164)</f>
        <v>19.099999999999998</v>
      </c>
      <c r="H165" s="20">
        <f>SUM(H158:H164)</f>
        <v>19.499999999999996</v>
      </c>
      <c r="I165" s="20">
        <f>SUM(I158:I164)</f>
        <v>64.099999999999994</v>
      </c>
      <c r="J165" s="20">
        <f>SUM(J158:J164)</f>
        <v>522.47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5" t="s">
        <v>69</v>
      </c>
      <c r="F166" s="46">
        <v>60</v>
      </c>
      <c r="G166" s="50">
        <v>0.8</v>
      </c>
      <c r="H166" s="50">
        <v>1.9</v>
      </c>
      <c r="I166" s="50">
        <v>4.4000000000000004</v>
      </c>
      <c r="J166" s="50">
        <v>38.5</v>
      </c>
      <c r="K166" s="46">
        <v>67</v>
      </c>
    </row>
    <row r="167" spans="1:11" ht="15" x14ac:dyDescent="0.25">
      <c r="A167" s="24"/>
      <c r="B167" s="16"/>
      <c r="C167" s="11"/>
      <c r="D167" s="7" t="s">
        <v>27</v>
      </c>
      <c r="E167" s="45" t="s">
        <v>89</v>
      </c>
      <c r="F167" s="46">
        <v>200</v>
      </c>
      <c r="G167" s="47">
        <v>4</v>
      </c>
      <c r="H167" s="47">
        <v>3.9</v>
      </c>
      <c r="I167" s="47">
        <v>16.100000000000001</v>
      </c>
      <c r="J167" s="47">
        <f>G167*4.1+H167*9.3+I167*4.1</f>
        <v>118.68</v>
      </c>
      <c r="K167" s="46">
        <v>103</v>
      </c>
    </row>
    <row r="168" spans="1:11" ht="15" x14ac:dyDescent="0.25">
      <c r="A168" s="24"/>
      <c r="B168" s="16"/>
      <c r="C168" s="11"/>
      <c r="D168" s="7" t="s">
        <v>28</v>
      </c>
      <c r="E168" s="45" t="s">
        <v>90</v>
      </c>
      <c r="F168" s="46">
        <v>120</v>
      </c>
      <c r="G168" s="47">
        <v>11.5</v>
      </c>
      <c r="H168" s="47">
        <v>15.3</v>
      </c>
      <c r="I168" s="47">
        <v>11.3</v>
      </c>
      <c r="J168" s="47">
        <f>G168*4.1+H168*9.3+I168*4.1</f>
        <v>235.77000000000004</v>
      </c>
      <c r="K168" s="46">
        <v>295</v>
      </c>
    </row>
    <row r="169" spans="1:11" ht="15" x14ac:dyDescent="0.25">
      <c r="A169" s="24"/>
      <c r="B169" s="16"/>
      <c r="C169" s="11"/>
      <c r="D169" s="7" t="s">
        <v>29</v>
      </c>
      <c r="E169" s="45" t="s">
        <v>91</v>
      </c>
      <c r="F169" s="46">
        <v>150</v>
      </c>
      <c r="G169" s="47">
        <v>4.3</v>
      </c>
      <c r="H169" s="47">
        <v>2.5</v>
      </c>
      <c r="I169" s="47">
        <v>31.2</v>
      </c>
      <c r="J169" s="47">
        <f>G169*4.1+H169*9.3+I169*4.1</f>
        <v>168.79999999999998</v>
      </c>
      <c r="K169" s="46">
        <v>323</v>
      </c>
    </row>
    <row r="170" spans="1:11" ht="15" x14ac:dyDescent="0.25">
      <c r="A170" s="24"/>
      <c r="B170" s="16"/>
      <c r="C170" s="11"/>
      <c r="D170" s="7" t="s">
        <v>30</v>
      </c>
      <c r="E170" s="45" t="s">
        <v>65</v>
      </c>
      <c r="F170" s="46">
        <v>180</v>
      </c>
      <c r="G170" s="47">
        <v>0</v>
      </c>
      <c r="H170" s="47">
        <v>0</v>
      </c>
      <c r="I170" s="47">
        <v>29.7</v>
      </c>
      <c r="J170" s="47">
        <f>G170*4.1+H170*9.3+I170*4.1</f>
        <v>121.76999999999998</v>
      </c>
      <c r="K170" s="46">
        <v>349</v>
      </c>
    </row>
    <row r="171" spans="1:11" ht="15" x14ac:dyDescent="0.25">
      <c r="A171" s="24"/>
      <c r="B171" s="16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</row>
    <row r="172" spans="1:11" ht="15" x14ac:dyDescent="0.25">
      <c r="A172" s="24"/>
      <c r="B172" s="16"/>
      <c r="C172" s="11"/>
      <c r="D172" s="7" t="s">
        <v>32</v>
      </c>
      <c r="E172" s="45" t="s">
        <v>47</v>
      </c>
      <c r="F172" s="46">
        <v>50</v>
      </c>
      <c r="G172" s="47">
        <v>3.3</v>
      </c>
      <c r="H172" s="47">
        <v>0.4</v>
      </c>
      <c r="I172" s="47">
        <v>21.2</v>
      </c>
      <c r="J172" s="47">
        <f>G172*4.1+H172*9.3+I172*4.1</f>
        <v>104.16999999999999</v>
      </c>
      <c r="K172" s="42"/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760</v>
      </c>
      <c r="G175" s="20">
        <f>SUM(G166:G174)</f>
        <v>23.900000000000002</v>
      </c>
      <c r="H175" s="20">
        <f>SUM(H166:H174)</f>
        <v>24</v>
      </c>
      <c r="I175" s="20">
        <f>SUM(I166:I174)</f>
        <v>113.9</v>
      </c>
      <c r="J175" s="20">
        <f>SUM(J166:J174)</f>
        <v>787.68999999999994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8" t="s">
        <v>4</v>
      </c>
      <c r="D176" s="59"/>
      <c r="E176" s="32"/>
      <c r="F176" s="33">
        <f>F165+F175</f>
        <v>1260</v>
      </c>
      <c r="G176" s="33">
        <f>G165+G175</f>
        <v>43</v>
      </c>
      <c r="H176" s="33">
        <f>H165+H175</f>
        <v>43.5</v>
      </c>
      <c r="I176" s="33">
        <f>I165+I175</f>
        <v>178</v>
      </c>
      <c r="J176" s="33">
        <f>J165+J175</f>
        <v>1310.1599999999999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5" t="s">
        <v>92</v>
      </c>
      <c r="F177" s="46">
        <v>150</v>
      </c>
      <c r="G177" s="47">
        <v>14.7</v>
      </c>
      <c r="H177" s="47">
        <v>15.3</v>
      </c>
      <c r="I177" s="47">
        <v>32.799999999999997</v>
      </c>
      <c r="J177" s="47">
        <f>G177*4.1+H177*9.3+I177*4.1</f>
        <v>337.03999999999996</v>
      </c>
      <c r="K177" s="46">
        <v>214</v>
      </c>
    </row>
    <row r="178" spans="1:11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</row>
    <row r="179" spans="1:11" ht="15" x14ac:dyDescent="0.25">
      <c r="A179" s="24"/>
      <c r="B179" s="16"/>
      <c r="C179" s="11"/>
      <c r="D179" s="7" t="s">
        <v>22</v>
      </c>
      <c r="E179" s="45" t="s">
        <v>67</v>
      </c>
      <c r="F179" s="46">
        <v>200</v>
      </c>
      <c r="G179" s="47">
        <v>0</v>
      </c>
      <c r="H179" s="47">
        <v>0</v>
      </c>
      <c r="I179" s="47">
        <v>13.4</v>
      </c>
      <c r="J179" s="47">
        <f>G179*4.1+H179*9.3+I179*4.1</f>
        <v>54.94</v>
      </c>
      <c r="K179" s="46">
        <v>430</v>
      </c>
    </row>
    <row r="180" spans="1:11" ht="15" x14ac:dyDescent="0.25">
      <c r="A180" s="24"/>
      <c r="B180" s="16"/>
      <c r="C180" s="11"/>
      <c r="D180" s="7" t="s">
        <v>23</v>
      </c>
      <c r="E180" s="45" t="s">
        <v>49</v>
      </c>
      <c r="F180" s="46">
        <v>20</v>
      </c>
      <c r="G180" s="47">
        <v>1.5</v>
      </c>
      <c r="H180" s="47">
        <v>0.6</v>
      </c>
      <c r="I180" s="47">
        <v>10.3</v>
      </c>
      <c r="J180" s="47">
        <f>G180*4.1+H180*9.3+I180*4.1</f>
        <v>53.959999999999994</v>
      </c>
      <c r="K180" s="42"/>
    </row>
    <row r="181" spans="1:11" ht="15" x14ac:dyDescent="0.25">
      <c r="A181" s="24"/>
      <c r="B181" s="16"/>
      <c r="C181" s="11"/>
      <c r="D181" s="7" t="s">
        <v>24</v>
      </c>
      <c r="E181" s="45" t="s">
        <v>68</v>
      </c>
      <c r="F181" s="46">
        <v>130</v>
      </c>
      <c r="G181" s="47">
        <v>0.5</v>
      </c>
      <c r="H181" s="47">
        <v>0.5</v>
      </c>
      <c r="I181" s="47">
        <v>12.7</v>
      </c>
      <c r="J181" s="47">
        <f>G181*4.1+H181*9.3+I181*4.1</f>
        <v>58.769999999999996</v>
      </c>
      <c r="K181" s="42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>SUM(G177:G183)</f>
        <v>16.7</v>
      </c>
      <c r="H184" s="20">
        <f>SUM(H177:H183)</f>
        <v>16.399999999999999</v>
      </c>
      <c r="I184" s="20">
        <f>SUM(I177:I183)</f>
        <v>69.2</v>
      </c>
      <c r="J184" s="20">
        <f>SUM(J177:J183)</f>
        <v>504.70999999999992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5" t="s">
        <v>61</v>
      </c>
      <c r="F185" s="46">
        <v>60</v>
      </c>
      <c r="G185" s="47">
        <v>1</v>
      </c>
      <c r="H185" s="47">
        <v>2.9</v>
      </c>
      <c r="I185" s="47">
        <v>27.3</v>
      </c>
      <c r="J185" s="47">
        <f>G185*4.1+H185*9.3+I185*4.1</f>
        <v>143</v>
      </c>
      <c r="K185" s="46">
        <v>47</v>
      </c>
    </row>
    <row r="186" spans="1:11" ht="15" x14ac:dyDescent="0.25">
      <c r="A186" s="24"/>
      <c r="B186" s="16"/>
      <c r="C186" s="11"/>
      <c r="D186" s="7" t="s">
        <v>27</v>
      </c>
      <c r="E186" s="45" t="s">
        <v>93</v>
      </c>
      <c r="F186" s="46">
        <v>205</v>
      </c>
      <c r="G186" s="47">
        <v>3.4</v>
      </c>
      <c r="H186" s="47">
        <v>5.4</v>
      </c>
      <c r="I186" s="47">
        <v>28.6</v>
      </c>
      <c r="J186" s="47">
        <f>G186*4.1+H186*9.3+I186*4.1</f>
        <v>181.42</v>
      </c>
      <c r="K186" s="46">
        <v>82</v>
      </c>
    </row>
    <row r="187" spans="1:11" ht="15" x14ac:dyDescent="0.25">
      <c r="A187" s="24"/>
      <c r="B187" s="16"/>
      <c r="C187" s="11"/>
      <c r="D187" s="7" t="s">
        <v>28</v>
      </c>
      <c r="E187" s="45" t="s">
        <v>63</v>
      </c>
      <c r="F187" s="46">
        <v>100</v>
      </c>
      <c r="G187" s="47">
        <v>12.9</v>
      </c>
      <c r="H187" s="47">
        <v>7.6</v>
      </c>
      <c r="I187" s="47">
        <v>9.4</v>
      </c>
      <c r="J187" s="47">
        <f>G187*4.1+H187*9.3+I187*4.1</f>
        <v>162.10999999999999</v>
      </c>
      <c r="K187" s="46">
        <v>241</v>
      </c>
    </row>
    <row r="188" spans="1:11" ht="15" x14ac:dyDescent="0.25">
      <c r="A188" s="24"/>
      <c r="B188" s="16"/>
      <c r="C188" s="11"/>
      <c r="D188" s="7" t="s">
        <v>29</v>
      </c>
      <c r="E188" s="45" t="s">
        <v>94</v>
      </c>
      <c r="F188" s="46">
        <v>150</v>
      </c>
      <c r="G188" s="47">
        <v>3</v>
      </c>
      <c r="H188" s="47">
        <v>5.3</v>
      </c>
      <c r="I188" s="47">
        <v>21.1</v>
      </c>
      <c r="J188" s="47">
        <f>G188*4.1+H188*9.3+I188*4.1</f>
        <v>148.1</v>
      </c>
      <c r="K188" s="46">
        <v>312</v>
      </c>
    </row>
    <row r="189" spans="1:11" ht="15" x14ac:dyDescent="0.25">
      <c r="A189" s="24"/>
      <c r="B189" s="16"/>
      <c r="C189" s="11"/>
      <c r="D189" s="7" t="s">
        <v>30</v>
      </c>
      <c r="E189" s="45" t="s">
        <v>95</v>
      </c>
      <c r="F189" s="46">
        <v>180</v>
      </c>
      <c r="G189" s="47">
        <v>2.2000000000000002</v>
      </c>
      <c r="H189" s="47">
        <v>1.5</v>
      </c>
      <c r="I189" s="47">
        <v>10.1</v>
      </c>
      <c r="J189" s="47">
        <v>43.5</v>
      </c>
      <c r="K189" s="46">
        <v>436</v>
      </c>
    </row>
    <row r="190" spans="1:11" ht="15" x14ac:dyDescent="0.25">
      <c r="A190" s="24"/>
      <c r="B190" s="16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</row>
    <row r="191" spans="1:11" ht="15" x14ac:dyDescent="0.25">
      <c r="A191" s="24"/>
      <c r="B191" s="16"/>
      <c r="C191" s="11"/>
      <c r="D191" s="7" t="s">
        <v>32</v>
      </c>
      <c r="E191" s="45" t="s">
        <v>47</v>
      </c>
      <c r="F191" s="46">
        <v>20</v>
      </c>
      <c r="G191" s="47">
        <v>1.3</v>
      </c>
      <c r="H191" s="47">
        <v>0.2</v>
      </c>
      <c r="I191" s="47">
        <v>8.5</v>
      </c>
      <c r="J191" s="47">
        <f>G191*4.1+H191*9.3+I191*4.1</f>
        <v>42.039999999999992</v>
      </c>
      <c r="K191" s="42"/>
    </row>
    <row r="192" spans="1:11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715</v>
      </c>
      <c r="G194" s="20">
        <f>SUM(G185:G193)</f>
        <v>23.8</v>
      </c>
      <c r="H194" s="20">
        <f>SUM(H185:H193)</f>
        <v>22.9</v>
      </c>
      <c r="I194" s="20">
        <f>SUM(I185:I193)</f>
        <v>105</v>
      </c>
      <c r="J194" s="20">
        <f>SUM(J185:J193)</f>
        <v>720.17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8" t="s">
        <v>4</v>
      </c>
      <c r="D195" s="59"/>
      <c r="E195" s="32"/>
      <c r="F195" s="33">
        <f>F184+F194</f>
        <v>1215</v>
      </c>
      <c r="G195" s="33">
        <f>G184+G194</f>
        <v>40.5</v>
      </c>
      <c r="H195" s="33">
        <f>H184+H194</f>
        <v>39.299999999999997</v>
      </c>
      <c r="I195" s="33">
        <f>I184+I194</f>
        <v>174.2</v>
      </c>
      <c r="J195" s="33">
        <f>J184+J194</f>
        <v>1224.8799999999999</v>
      </c>
      <c r="K195" s="33"/>
    </row>
    <row r="196" spans="1:11" ht="13.5" thickBot="1" x14ac:dyDescent="0.25">
      <c r="A196" s="28"/>
      <c r="B196" s="29"/>
      <c r="C196" s="60" t="s">
        <v>5</v>
      </c>
      <c r="D196" s="60"/>
      <c r="E196" s="60"/>
      <c r="F196" s="35">
        <f>(F24+F43+F62+F81+F100+F119+F138+F157+F176+F195)/(IF(F24=0,0,1)+IF(F43=0,0,1)+IF(F62=0,0,1)+IF(F81=0,0,1)+IF(F100=0,0,1)+IF(F119=0,0,1)+IF(F138=0,0,1)+IF(F157=0,0,1)+IF(F176=0,0,1)+IF(F195=0,0,1))</f>
        <v>1224</v>
      </c>
      <c r="G196" s="35">
        <f>(G24+G43+G62+G81+G100+G119+G138+G157+G176+G195)/(IF(G24=0,0,1)+IF(G43=0,0,1)+IF(G62=0,0,1)+IF(G81=0,0,1)+IF(G100=0,0,1)+IF(G119=0,0,1)+IF(G138=0,0,1)+IF(G157=0,0,1)+IF(G176=0,0,1)+IF(G195=0,0,1))</f>
        <v>42.13000000000001</v>
      </c>
      <c r="H196" s="35">
        <f>(H24+H43+H62+H81+H100+H119+H138+H157+H176+H195)/(IF(H24=0,0,1)+IF(H43=0,0,1)+IF(H62=0,0,1)+IF(H81=0,0,1)+IF(H100=0,0,1)+IF(H119=0,0,1)+IF(H138=0,0,1)+IF(H157=0,0,1)+IF(H176=0,0,1)+IF(H195=0,0,1))</f>
        <v>43.04</v>
      </c>
      <c r="I196" s="35">
        <f>(I24+I43+I62+I81+I100+I119+I138+I157+I176+I195)/(IF(I24=0,0,1)+IF(I43=0,0,1)+IF(I62=0,0,1)+IF(I81=0,0,1)+IF(I100=0,0,1)+IF(I119=0,0,1)+IF(I138=0,0,1)+IF(I157=0,0,1)+IF(I176=0,0,1)+IF(I195=0,0,1))</f>
        <v>175.55</v>
      </c>
      <c r="J196" s="35">
        <f>(J24+J43+J62+J81+J100+J119+J138+J157+J176+J195)/(IF(J24=0,0,1)+IF(J43=0,0,1)+IF(J62=0,0,1)+IF(J81=0,0,1)+IF(J100=0,0,1)+IF(J119=0,0,1)+IF(J138=0,0,1)+IF(J157=0,0,1)+IF(J176=0,0,1)+IF(J195=0,0,1))</f>
        <v>1290.3139999999999</v>
      </c>
      <c r="K196" s="35"/>
    </row>
  </sheetData>
  <sheetProtection sheet="1" objects="1" scenarios="1"/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1:E1"/>
    <mergeCell ref="H1:K1"/>
    <mergeCell ref="H2:K2"/>
    <mergeCell ref="H3:K3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ГИМНАЗИЯ ВОЛХОВ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недоговоров</cp:lastModifiedBy>
  <cp:lastPrinted>2023-03-16T13:43:35Z</cp:lastPrinted>
  <dcterms:created xsi:type="dcterms:W3CDTF">2022-05-16T14:23:56Z</dcterms:created>
  <dcterms:modified xsi:type="dcterms:W3CDTF">2023-04-06T04:42:37Z</dcterms:modified>
</cp:coreProperties>
</file>